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8_{3E31C7DC-99B6-43CD-8D24-0F20BB7002EE}" xr6:coauthVersionLast="37" xr6:coauthVersionMax="37" xr10:uidLastSave="{00000000-0000-0000-0000-000000000000}"/>
  <bookViews>
    <workbookView xWindow="0" yWindow="0" windowWidth="23040" windowHeight="9060" activeTab="1" xr2:uid="{00000000-000D-0000-FFFF-FFFF00000000}"/>
  </bookViews>
  <sheets>
    <sheet name="Հատուցման քանակ, գումար" sheetId="5" r:id="rId1"/>
    <sheet name="Ըստ ապահովագրական ընկերության " sheetId="6" r:id="rId2"/>
  </sheets>
  <calcPr calcId="179021"/>
</workbook>
</file>

<file path=xl/calcChain.xml><?xml version="1.0" encoding="utf-8"?>
<calcChain xmlns="http://schemas.openxmlformats.org/spreadsheetml/2006/main">
  <c r="N13" i="6" l="1"/>
  <c r="O13" i="6"/>
  <c r="K13" i="6" l="1"/>
  <c r="J13" i="6"/>
  <c r="L13" i="6"/>
  <c r="M13" i="6"/>
  <c r="C13" i="6"/>
  <c r="D13" i="6"/>
  <c r="B13" i="6"/>
  <c r="I13" i="6"/>
  <c r="H13" i="6"/>
  <c r="G13" i="6"/>
  <c r="F13" i="6"/>
  <c r="E13" i="6"/>
  <c r="N94" i="5"/>
  <c r="Q5" i="6" l="1"/>
  <c r="Q6" i="6"/>
  <c r="Q7" i="6"/>
  <c r="Q8" i="6"/>
  <c r="Q9" i="6"/>
  <c r="Q10" i="6"/>
  <c r="Q11" i="6"/>
  <c r="Q12" i="6"/>
  <c r="Q4" i="6"/>
  <c r="V87" i="5" l="1"/>
  <c r="V88" i="5"/>
  <c r="V89" i="5"/>
  <c r="V90" i="5"/>
  <c r="V91" i="5"/>
  <c r="V92" i="5"/>
  <c r="V93" i="5"/>
  <c r="V86" i="5"/>
  <c r="V78" i="5"/>
  <c r="V79" i="5"/>
  <c r="V80" i="5"/>
  <c r="V81" i="5"/>
  <c r="V82" i="5"/>
  <c r="V83" i="5"/>
  <c r="V84" i="5"/>
  <c r="V77" i="5"/>
  <c r="V69" i="5"/>
  <c r="V70" i="5"/>
  <c r="V71" i="5"/>
  <c r="V72" i="5"/>
  <c r="V73" i="5"/>
  <c r="V74" i="5"/>
  <c r="V75" i="5"/>
  <c r="V68" i="5"/>
  <c r="V60" i="5"/>
  <c r="V61" i="5"/>
  <c r="V62" i="5"/>
  <c r="V63" i="5"/>
  <c r="V64" i="5"/>
  <c r="V65" i="5"/>
  <c r="V66" i="5"/>
  <c r="V59" i="5"/>
  <c r="V51" i="5"/>
  <c r="V52" i="5"/>
  <c r="V53" i="5"/>
  <c r="V54" i="5"/>
  <c r="V55" i="5"/>
  <c r="V56" i="5"/>
  <c r="V57" i="5"/>
  <c r="V50" i="5"/>
  <c r="V42" i="5"/>
  <c r="V43" i="5"/>
  <c r="V44" i="5"/>
  <c r="V45" i="5"/>
  <c r="V46" i="5"/>
  <c r="V47" i="5"/>
  <c r="V48" i="5"/>
  <c r="V41" i="5"/>
  <c r="V25" i="5"/>
  <c r="V23" i="5"/>
  <c r="V5" i="5"/>
  <c r="V33" i="5"/>
  <c r="V34" i="5"/>
  <c r="V35" i="5"/>
  <c r="V36" i="5"/>
  <c r="V37" i="5"/>
  <c r="V38" i="5"/>
  <c r="V39" i="5"/>
  <c r="V24" i="5"/>
  <c r="V26" i="5"/>
  <c r="V27" i="5"/>
  <c r="V28" i="5"/>
  <c r="V29" i="5"/>
  <c r="V30" i="5"/>
  <c r="V15" i="5"/>
  <c r="V16" i="5"/>
  <c r="V17" i="5"/>
  <c r="V18" i="5"/>
  <c r="V19" i="5"/>
  <c r="V20" i="5"/>
  <c r="V21" i="5"/>
  <c r="V6" i="5"/>
  <c r="V7" i="5"/>
  <c r="V8" i="5"/>
  <c r="V9" i="5"/>
  <c r="V10" i="5"/>
  <c r="V11" i="5"/>
  <c r="V12" i="5"/>
  <c r="L87" i="5"/>
  <c r="L88" i="5"/>
  <c r="L89" i="5"/>
  <c r="L90" i="5"/>
  <c r="L91" i="5"/>
  <c r="L92" i="5"/>
  <c r="L93" i="5"/>
  <c r="L78" i="5"/>
  <c r="L79" i="5"/>
  <c r="L80" i="5"/>
  <c r="L81" i="5"/>
  <c r="L82" i="5"/>
  <c r="L83" i="5"/>
  <c r="L84" i="5"/>
  <c r="L69" i="5"/>
  <c r="L70" i="5"/>
  <c r="L71" i="5"/>
  <c r="L72" i="5"/>
  <c r="L73" i="5"/>
  <c r="L74" i="5"/>
  <c r="L75" i="5"/>
  <c r="L60" i="5"/>
  <c r="L61" i="5"/>
  <c r="L62" i="5"/>
  <c r="L63" i="5"/>
  <c r="L64" i="5"/>
  <c r="L65" i="5"/>
  <c r="L66" i="5"/>
  <c r="L51" i="5"/>
  <c r="L52" i="5"/>
  <c r="L53" i="5"/>
  <c r="L54" i="5"/>
  <c r="L55" i="5"/>
  <c r="L56" i="5"/>
  <c r="L57" i="5"/>
  <c r="L42" i="5"/>
  <c r="L43" i="5"/>
  <c r="L44" i="5"/>
  <c r="L45" i="5"/>
  <c r="L46" i="5"/>
  <c r="L47" i="5"/>
  <c r="L48" i="5"/>
  <c r="L33" i="5"/>
  <c r="L34" i="5"/>
  <c r="L35" i="5"/>
  <c r="L36" i="5"/>
  <c r="L37" i="5"/>
  <c r="L38" i="5"/>
  <c r="L39" i="5"/>
  <c r="L24" i="5"/>
  <c r="L25" i="5"/>
  <c r="L26" i="5"/>
  <c r="L27" i="5"/>
  <c r="L28" i="5"/>
  <c r="L29" i="5"/>
  <c r="L30" i="5"/>
  <c r="L15" i="5"/>
  <c r="L16" i="5"/>
  <c r="L17" i="5"/>
  <c r="L18" i="5"/>
  <c r="L19" i="5"/>
  <c r="L20" i="5"/>
  <c r="L21" i="5"/>
  <c r="L6" i="5"/>
  <c r="L7" i="5"/>
  <c r="L8" i="5"/>
  <c r="L9" i="5"/>
  <c r="L10" i="5"/>
  <c r="L11" i="5"/>
  <c r="L12" i="5"/>
  <c r="L5" i="5"/>
  <c r="L14" i="5"/>
  <c r="L13" i="5" l="1"/>
  <c r="L22" i="5"/>
  <c r="N40" i="5"/>
  <c r="N31" i="5"/>
  <c r="O31" i="5"/>
  <c r="P31" i="5"/>
  <c r="Q31" i="5"/>
  <c r="R31" i="5"/>
  <c r="S31" i="5"/>
  <c r="T31" i="5"/>
  <c r="U31" i="5"/>
  <c r="S40" i="5"/>
  <c r="T40" i="5"/>
  <c r="U40" i="5"/>
  <c r="S49" i="5"/>
  <c r="T49" i="5"/>
  <c r="U49" i="5"/>
  <c r="S67" i="5"/>
  <c r="T67" i="5"/>
  <c r="U67" i="5"/>
  <c r="K67" i="5"/>
  <c r="J67" i="5"/>
  <c r="S76" i="5"/>
  <c r="T76" i="5"/>
  <c r="U76" i="5"/>
  <c r="K76" i="5"/>
  <c r="J76" i="5"/>
  <c r="J85" i="5"/>
  <c r="K85" i="5"/>
  <c r="S85" i="5"/>
  <c r="T85" i="5"/>
  <c r="U85" i="5"/>
  <c r="N22" i="5"/>
  <c r="O22" i="5"/>
  <c r="P22" i="5"/>
  <c r="Q22" i="5"/>
  <c r="R22" i="5"/>
  <c r="S22" i="5"/>
  <c r="T22" i="5"/>
  <c r="U22" i="5"/>
  <c r="M22" i="5"/>
  <c r="E94" i="5"/>
  <c r="D76" i="5"/>
  <c r="U13" i="5" l="1"/>
  <c r="U58" i="5"/>
  <c r="U94" i="5"/>
  <c r="K58" i="5"/>
  <c r="K49" i="5"/>
  <c r="K40" i="5"/>
  <c r="K31" i="5"/>
  <c r="K22" i="5"/>
  <c r="K13" i="5"/>
  <c r="L86" i="5"/>
  <c r="L94" i="5" s="1"/>
  <c r="L77" i="5"/>
  <c r="L68" i="5"/>
  <c r="L59" i="5"/>
  <c r="L50" i="5"/>
  <c r="L41" i="5"/>
  <c r="V32" i="5"/>
  <c r="L32" i="5"/>
  <c r="L23" i="5"/>
  <c r="V14" i="5"/>
  <c r="V22" i="5" s="1"/>
  <c r="V94" i="5" l="1"/>
  <c r="V31" i="5"/>
  <c r="K95" i="5"/>
  <c r="U95" i="5"/>
  <c r="R67" i="5"/>
  <c r="S58" i="5"/>
  <c r="T58" i="5"/>
  <c r="Q58" i="5"/>
  <c r="N58" i="5"/>
  <c r="O58" i="5"/>
  <c r="P85" i="5"/>
  <c r="P13" i="6"/>
  <c r="Q13" i="6" s="1"/>
  <c r="T94" i="5" l="1"/>
  <c r="S94" i="5"/>
  <c r="G94" i="5"/>
  <c r="F94" i="5"/>
  <c r="D94" i="5"/>
  <c r="C94" i="5"/>
  <c r="R85" i="5"/>
  <c r="Q85" i="5"/>
  <c r="O85" i="5"/>
  <c r="N85" i="5"/>
  <c r="M85" i="5"/>
  <c r="I85" i="5"/>
  <c r="H85" i="5"/>
  <c r="G85" i="5"/>
  <c r="F85" i="5"/>
  <c r="E85" i="5"/>
  <c r="D85" i="5"/>
  <c r="C85" i="5"/>
  <c r="V85" i="5"/>
  <c r="L85" i="5"/>
  <c r="R76" i="5"/>
  <c r="Q76" i="5"/>
  <c r="P76" i="5"/>
  <c r="O76" i="5"/>
  <c r="N76" i="5"/>
  <c r="M76" i="5"/>
  <c r="I76" i="5"/>
  <c r="H76" i="5"/>
  <c r="G76" i="5"/>
  <c r="F76" i="5"/>
  <c r="E76" i="5"/>
  <c r="C76" i="5"/>
  <c r="V76" i="5"/>
  <c r="L76" i="5"/>
  <c r="Q67" i="5"/>
  <c r="P67" i="5"/>
  <c r="O67" i="5"/>
  <c r="N67" i="5"/>
  <c r="M67" i="5"/>
  <c r="I67" i="5"/>
  <c r="H67" i="5"/>
  <c r="G67" i="5"/>
  <c r="F67" i="5"/>
  <c r="E67" i="5"/>
  <c r="D67" i="5"/>
  <c r="C67" i="5"/>
  <c r="R58" i="5"/>
  <c r="P58" i="5"/>
  <c r="M58" i="5"/>
  <c r="J58" i="5"/>
  <c r="I58" i="5"/>
  <c r="H58" i="5"/>
  <c r="G58" i="5"/>
  <c r="F58" i="5"/>
  <c r="E58" i="5"/>
  <c r="D58" i="5"/>
  <c r="C58" i="5"/>
  <c r="R49" i="5"/>
  <c r="Q49" i="5"/>
  <c r="P49" i="5"/>
  <c r="O49" i="5"/>
  <c r="N49" i="5"/>
  <c r="M49" i="5"/>
  <c r="J49" i="5"/>
  <c r="I49" i="5"/>
  <c r="H49" i="5"/>
  <c r="G49" i="5"/>
  <c r="F49" i="5"/>
  <c r="E49" i="5"/>
  <c r="D49" i="5"/>
  <c r="C49" i="5"/>
  <c r="V49" i="5"/>
  <c r="R40" i="5"/>
  <c r="Q40" i="5"/>
  <c r="P40" i="5"/>
  <c r="O40" i="5"/>
  <c r="M40" i="5"/>
  <c r="J40" i="5"/>
  <c r="I40" i="5"/>
  <c r="H40" i="5"/>
  <c r="G40" i="5"/>
  <c r="F40" i="5"/>
  <c r="E40" i="5"/>
  <c r="D40" i="5"/>
  <c r="C40" i="5"/>
  <c r="L40" i="5"/>
  <c r="M31" i="5"/>
  <c r="J31" i="5"/>
  <c r="I31" i="5"/>
  <c r="H31" i="5"/>
  <c r="G31" i="5"/>
  <c r="F31" i="5"/>
  <c r="E31" i="5"/>
  <c r="D31" i="5"/>
  <c r="C31" i="5"/>
  <c r="J22" i="5"/>
  <c r="I22" i="5"/>
  <c r="H22" i="5"/>
  <c r="G22" i="5"/>
  <c r="F22" i="5"/>
  <c r="E22" i="5"/>
  <c r="D22" i="5"/>
  <c r="C22" i="5"/>
  <c r="T13" i="5"/>
  <c r="S13" i="5"/>
  <c r="R13" i="5"/>
  <c r="Q13" i="5"/>
  <c r="P13" i="5"/>
  <c r="O13" i="5"/>
  <c r="N13" i="5"/>
  <c r="M13" i="5"/>
  <c r="J13" i="5"/>
  <c r="J95" i="5" s="1"/>
  <c r="I13" i="5"/>
  <c r="H13" i="5"/>
  <c r="G13" i="5"/>
  <c r="F13" i="5"/>
  <c r="E13" i="5"/>
  <c r="D13" i="5"/>
  <c r="C13" i="5"/>
  <c r="V13" i="5"/>
  <c r="N95" i="5" l="1"/>
  <c r="F95" i="5"/>
  <c r="H95" i="5"/>
  <c r="D95" i="5"/>
  <c r="V40" i="5"/>
  <c r="C95" i="5"/>
  <c r="E95" i="5"/>
  <c r="G95" i="5"/>
  <c r="I95" i="5"/>
  <c r="V67" i="5"/>
  <c r="L67" i="5"/>
  <c r="V58" i="5"/>
  <c r="L58" i="5"/>
  <c r="L49" i="5"/>
  <c r="L31" i="5"/>
  <c r="M95" i="5"/>
  <c r="O95" i="5"/>
  <c r="Q95" i="5"/>
  <c r="S95" i="5"/>
  <c r="P95" i="5"/>
  <c r="R95" i="5"/>
  <c r="T95" i="5"/>
  <c r="L95" i="5" l="1"/>
  <c r="V95" i="5"/>
</calcChain>
</file>

<file path=xl/sharedStrings.xml><?xml version="1.0" encoding="utf-8"?>
<sst xmlns="http://schemas.openxmlformats.org/spreadsheetml/2006/main" count="165" uniqueCount="54">
  <si>
    <t>Ծիրան</t>
  </si>
  <si>
    <t>Խաղող</t>
  </si>
  <si>
    <t>Դեղձ</t>
  </si>
  <si>
    <t>Խնձոր</t>
  </si>
  <si>
    <t>Հացահատիկ</t>
  </si>
  <si>
    <t>Գարնանային ցրտահարում</t>
  </si>
  <si>
    <t>Կարկուտ</t>
  </si>
  <si>
    <t>Կարկուտ և հրդեհ</t>
  </si>
  <si>
    <t>Ռիսկ/Մշակաբույս</t>
  </si>
  <si>
    <t>Կիրառելի չէ</t>
  </si>
  <si>
    <t>Գարնանային ցրտահարում, կարկուտ և հրդեհ</t>
  </si>
  <si>
    <t>Արագածոտն</t>
  </si>
  <si>
    <t>Արարատ</t>
  </si>
  <si>
    <t>Արմավիր</t>
  </si>
  <si>
    <t>Գեղարքունիք</t>
  </si>
  <si>
    <t>Լոռի</t>
  </si>
  <si>
    <t>Կոտայք</t>
  </si>
  <si>
    <t>Շիրակ</t>
  </si>
  <si>
    <t>Սյունիք</t>
  </si>
  <si>
    <t>Վայոց Ձոր</t>
  </si>
  <si>
    <t>Տավուշ</t>
  </si>
  <si>
    <t>ՀՀ մարզեր</t>
  </si>
  <si>
    <t>Ընդամենը՝ ըստ մարզերի և ռիսկերի</t>
  </si>
  <si>
    <t>Ընդամենը՝  ըստ մարզի և մշակաբույսերի</t>
  </si>
  <si>
    <t>Ընդամենը՝  ըստ մարզի և մշակաբույսի</t>
  </si>
  <si>
    <t xml:space="preserve">Ընդամենը՝ ըստ բոլոր մարզերի </t>
  </si>
  <si>
    <t>Ըստ մարզի՝ ընդամենը ցուցանիշ</t>
  </si>
  <si>
    <t>Ըստ բոլոր մարզերի՝ ընդամենը ցուցանիշ</t>
  </si>
  <si>
    <t>Ապահովագրական հատուցումների քանակ</t>
  </si>
  <si>
    <t>Գյուղատնտեսության ապահովագրության վերաբերյալ ամփոփ վիճակագրական տվյալներ*</t>
  </si>
  <si>
    <t>Սալոր</t>
  </si>
  <si>
    <t>Կարտոֆիլ</t>
  </si>
  <si>
    <t>Ձմերուկ և սեխ</t>
  </si>
  <si>
    <t>Գարնանային ցրտահարում և կարկուտ</t>
  </si>
  <si>
    <t>Ապահովագրական հատուցում (ՀՀ դրամ)</t>
  </si>
  <si>
    <t>Մշակաբույս</t>
  </si>
  <si>
    <t>Ռոսգոսստրախ Արմենիա</t>
  </si>
  <si>
    <t>Ընդամենը</t>
  </si>
  <si>
    <t xml:space="preserve">* Տվյալները կարող են փոփոխվել որոշակի ճշգրտությամբ՝ պայմանավորված ապահովագրական ընկերությունների կողմից իրականացվող ընթացիկ ճշգրտումներով։ </t>
  </si>
  <si>
    <t>Ինգո Արմենիա</t>
  </si>
  <si>
    <t>Սիլ Ինշուրանս</t>
  </si>
  <si>
    <t>Սիլ  Ինշուրանս</t>
  </si>
  <si>
    <t>Բալ և կեռաս</t>
  </si>
  <si>
    <t>Երաշտ</t>
  </si>
  <si>
    <t>Երաշտ և կարկուտ</t>
  </si>
  <si>
    <t>Երաշտ, կարկուտ և հրդեհ</t>
  </si>
  <si>
    <t>30․06․2022</t>
  </si>
  <si>
    <t>31․07․2022</t>
  </si>
  <si>
    <t>31․08․2022</t>
  </si>
  <si>
    <t>30․09․2022</t>
  </si>
  <si>
    <t>31․10․2022</t>
  </si>
  <si>
    <t xml:space="preserve"> </t>
  </si>
  <si>
    <t>31.10.2022թ.դրությամբ ամփոփ տեղեկատվություն</t>
  </si>
  <si>
    <t>31.10.2022թ. դրությամբ ապահովագրական հատուցում (ՀՀ դրամ)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</si>
</sst>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 * #,##0.00_ ;_ * \-#,##0.00_ ;_ * &quot;-&quot;??_ ;_ @_ "/>
    <numFmt numFmtId="167" formatCode="_ * #,##0_ ;_ * \-#,##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14"/>
      <name val="GHEA Grapalat"/>
      <family val="3"/>
    </font>
    <font>
      <sz val="11"/>
      <name val="Calibri"/>
      <family val="2"/>
      <scheme val="minor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b/>
      <sz val="10"/>
      <color theme="1"/>
      <name val="GHEA Grapalat"/>
      <family val="3"/>
    </font>
    <font>
      <sz val="9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4" fillId="0" borderId="0" applyFont="0" applyFill="0" applyBorder="0" applyAlignment="0" applyProtection="0">
      <alignment vertical="center"/>
    </xf>
  </cellStyleXfs>
  <cellXfs count="115">
    <xf numFmtId="0" fontId="0" fillId="0" borderId="0" xfId="0"/>
    <xf numFmtId="0" fontId="6" fillId="0" borderId="0" xfId="0" applyFont="1"/>
    <xf numFmtId="165" fontId="6" fillId="0" borderId="0" xfId="1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165" fontId="6" fillId="0" borderId="0" xfId="1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/>
    <xf numFmtId="0" fontId="3" fillId="0" borderId="1" xfId="0" applyFont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right"/>
    </xf>
    <xf numFmtId="165" fontId="10" fillId="0" borderId="1" xfId="1" applyNumberFormat="1" applyFont="1" applyFill="1" applyBorder="1" applyAlignment="1">
      <alignment horizontal="center"/>
    </xf>
    <xf numFmtId="165" fontId="10" fillId="0" borderId="0" xfId="0" applyNumberFormat="1" applyFont="1"/>
    <xf numFmtId="165" fontId="13" fillId="2" borderId="3" xfId="1" applyNumberFormat="1" applyFont="1" applyFill="1" applyBorder="1" applyAlignment="1">
      <alignment horizontal="right" vertical="center"/>
    </xf>
    <xf numFmtId="165" fontId="13" fillId="0" borderId="3" xfId="1" applyNumberFormat="1" applyFont="1" applyFill="1" applyBorder="1" applyAlignment="1">
      <alignment horizontal="right" vertical="center"/>
    </xf>
    <xf numFmtId="165" fontId="13" fillId="2" borderId="5" xfId="1" applyNumberFormat="1" applyFont="1" applyFill="1" applyBorder="1" applyAlignment="1">
      <alignment horizontal="right" vertical="center"/>
    </xf>
    <xf numFmtId="165" fontId="11" fillId="0" borderId="6" xfId="1" applyNumberFormat="1" applyFont="1" applyBorder="1" applyAlignment="1">
      <alignment horizontal="right" vertical="center" wrapText="1"/>
    </xf>
    <xf numFmtId="165" fontId="13" fillId="0" borderId="1" xfId="1" applyNumberFormat="1" applyFont="1" applyFill="1" applyBorder="1" applyAlignment="1">
      <alignment horizontal="right" vertical="center"/>
    </xf>
    <xf numFmtId="165" fontId="13" fillId="2" borderId="1" xfId="1" applyNumberFormat="1" applyFont="1" applyFill="1" applyBorder="1" applyAlignment="1">
      <alignment horizontal="right" vertical="center"/>
    </xf>
    <xf numFmtId="165" fontId="13" fillId="2" borderId="7" xfId="1" applyNumberFormat="1" applyFont="1" applyFill="1" applyBorder="1" applyAlignment="1">
      <alignment horizontal="right" vertical="center"/>
    </xf>
    <xf numFmtId="165" fontId="13" fillId="0" borderId="7" xfId="1" applyNumberFormat="1" applyFont="1" applyFill="1" applyBorder="1" applyAlignment="1">
      <alignment horizontal="right" vertical="center"/>
    </xf>
    <xf numFmtId="165" fontId="13" fillId="0" borderId="2" xfId="1" applyNumberFormat="1" applyFont="1" applyFill="1" applyBorder="1" applyAlignment="1">
      <alignment horizontal="right" vertical="center"/>
    </xf>
    <xf numFmtId="165" fontId="13" fillId="0" borderId="9" xfId="1" applyNumberFormat="1" applyFont="1" applyFill="1" applyBorder="1" applyAlignment="1">
      <alignment horizontal="right" vertical="center"/>
    </xf>
    <xf numFmtId="165" fontId="13" fillId="2" borderId="9" xfId="1" applyNumberFormat="1" applyFont="1" applyFill="1" applyBorder="1" applyAlignment="1">
      <alignment horizontal="right" vertical="center"/>
    </xf>
    <xf numFmtId="165" fontId="13" fillId="2" borderId="10" xfId="1" applyNumberFormat="1" applyFont="1" applyFill="1" applyBorder="1" applyAlignment="1">
      <alignment horizontal="right" vertical="center"/>
    </xf>
    <xf numFmtId="165" fontId="11" fillId="0" borderId="6" xfId="1" applyNumberFormat="1" applyFont="1" applyBorder="1" applyAlignment="1">
      <alignment horizontal="right" vertical="center"/>
    </xf>
    <xf numFmtId="0" fontId="12" fillId="0" borderId="10" xfId="0" applyFont="1" applyFill="1" applyBorder="1" applyAlignment="1">
      <alignment horizontal="left"/>
    </xf>
    <xf numFmtId="165" fontId="13" fillId="0" borderId="11" xfId="1" applyNumberFormat="1" applyFont="1" applyFill="1" applyBorder="1" applyAlignment="1">
      <alignment horizontal="right" vertical="center"/>
    </xf>
    <xf numFmtId="0" fontId="12" fillId="0" borderId="7" xfId="0" applyFont="1" applyBorder="1" applyAlignment="1">
      <alignment horizontal="left"/>
    </xf>
    <xf numFmtId="165" fontId="13" fillId="0" borderId="12" xfId="1" applyNumberFormat="1" applyFont="1" applyFill="1" applyBorder="1" applyAlignment="1">
      <alignment horizontal="right" vertical="center"/>
    </xf>
    <xf numFmtId="165" fontId="13" fillId="2" borderId="12" xfId="1" applyNumberFormat="1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left" vertical="top" wrapText="1"/>
    </xf>
    <xf numFmtId="165" fontId="13" fillId="0" borderId="9" xfId="1" applyNumberFormat="1" applyFont="1" applyBorder="1" applyAlignment="1">
      <alignment horizontal="right" vertical="center"/>
    </xf>
    <xf numFmtId="0" fontId="12" fillId="0" borderId="5" xfId="0" applyFont="1" applyFill="1" applyBorder="1" applyAlignment="1">
      <alignment horizontal="left"/>
    </xf>
    <xf numFmtId="165" fontId="13" fillId="0" borderId="15" xfId="1" applyNumberFormat="1" applyFont="1" applyFill="1" applyBorder="1" applyAlignment="1">
      <alignment horizontal="right" vertical="center"/>
    </xf>
    <xf numFmtId="165" fontId="13" fillId="0" borderId="16" xfId="1" applyNumberFormat="1" applyFont="1" applyFill="1" applyBorder="1" applyAlignment="1">
      <alignment horizontal="right" vertical="center"/>
    </xf>
    <xf numFmtId="165" fontId="13" fillId="2" borderId="14" xfId="1" applyNumberFormat="1" applyFont="1" applyFill="1" applyBorder="1" applyAlignment="1">
      <alignment horizontal="right" vertical="center"/>
    </xf>
    <xf numFmtId="165" fontId="13" fillId="0" borderId="11" xfId="1" applyNumberFormat="1" applyFont="1" applyBorder="1" applyAlignment="1">
      <alignment horizontal="right" vertical="center"/>
    </xf>
    <xf numFmtId="165" fontId="3" fillId="5" borderId="16" xfId="1" applyNumberFormat="1" applyFont="1" applyFill="1" applyBorder="1" applyAlignment="1">
      <alignment horizontal="center" vertical="center"/>
    </xf>
    <xf numFmtId="165" fontId="3" fillId="0" borderId="12" xfId="1" applyNumberFormat="1" applyFont="1" applyBorder="1" applyAlignment="1">
      <alignment horizontal="right" vertical="center"/>
    </xf>
    <xf numFmtId="165" fontId="3" fillId="0" borderId="19" xfId="1" applyNumberFormat="1" applyFont="1" applyBorder="1" applyAlignment="1">
      <alignment horizontal="right" vertical="center"/>
    </xf>
    <xf numFmtId="165" fontId="3" fillId="0" borderId="4" xfId="1" applyNumberFormat="1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165" fontId="13" fillId="0" borderId="13" xfId="1" applyNumberFormat="1" applyFont="1" applyFill="1" applyBorder="1" applyAlignment="1">
      <alignment horizontal="right" vertical="center"/>
    </xf>
    <xf numFmtId="165" fontId="13" fillId="0" borderId="14" xfId="1" applyNumberFormat="1" applyFont="1" applyFill="1" applyBorder="1" applyAlignment="1">
      <alignment horizontal="right" vertical="center"/>
    </xf>
    <xf numFmtId="165" fontId="2" fillId="0" borderId="26" xfId="1" applyNumberFormat="1" applyFont="1" applyBorder="1" applyAlignment="1">
      <alignment horizontal="center" vertical="center"/>
    </xf>
    <xf numFmtId="165" fontId="2" fillId="0" borderId="28" xfId="1" applyNumberFormat="1" applyFont="1" applyBorder="1" applyAlignment="1">
      <alignment horizontal="center" vertical="center" wrapText="1"/>
    </xf>
    <xf numFmtId="165" fontId="11" fillId="0" borderId="8" xfId="1" applyNumberFormat="1" applyFont="1" applyBorder="1" applyAlignment="1">
      <alignment horizontal="right" vertical="center"/>
    </xf>
    <xf numFmtId="165" fontId="3" fillId="5" borderId="20" xfId="1" applyNumberFormat="1" applyFont="1" applyFill="1" applyBorder="1" applyAlignment="1">
      <alignment horizontal="center" vertical="center" wrapText="1"/>
    </xf>
    <xf numFmtId="165" fontId="3" fillId="5" borderId="17" xfId="1" applyNumberFormat="1" applyFont="1" applyFill="1" applyBorder="1" applyAlignment="1">
      <alignment horizontal="center" vertical="center"/>
    </xf>
    <xf numFmtId="165" fontId="3" fillId="5" borderId="20" xfId="1" applyNumberFormat="1" applyFont="1" applyFill="1" applyBorder="1" applyAlignment="1">
      <alignment horizontal="center" vertical="center"/>
    </xf>
    <xf numFmtId="165" fontId="11" fillId="0" borderId="29" xfId="1" applyNumberFormat="1" applyFont="1" applyBorder="1" applyAlignment="1">
      <alignment horizontal="right" vertical="center"/>
    </xf>
    <xf numFmtId="165" fontId="3" fillId="5" borderId="30" xfId="1" applyNumberFormat="1" applyFont="1" applyFill="1" applyBorder="1" applyAlignment="1">
      <alignment horizontal="center" vertical="center"/>
    </xf>
    <xf numFmtId="165" fontId="13" fillId="2" borderId="13" xfId="1" applyNumberFormat="1" applyFont="1" applyFill="1" applyBorder="1" applyAlignment="1">
      <alignment horizontal="right" vertical="center"/>
    </xf>
    <xf numFmtId="165" fontId="13" fillId="2" borderId="16" xfId="1" applyNumberFormat="1" applyFont="1" applyFill="1" applyBorder="1" applyAlignment="1">
      <alignment horizontal="right" vertical="center"/>
    </xf>
    <xf numFmtId="165" fontId="3" fillId="0" borderId="20" xfId="1" applyNumberFormat="1" applyFont="1" applyBorder="1" applyAlignment="1">
      <alignment horizontal="center" vertical="center"/>
    </xf>
    <xf numFmtId="165" fontId="3" fillId="4" borderId="31" xfId="1" applyNumberFormat="1" applyFont="1" applyFill="1" applyBorder="1" applyAlignment="1">
      <alignment horizontal="center" vertical="center"/>
    </xf>
    <xf numFmtId="165" fontId="3" fillId="0" borderId="18" xfId="1" applyNumberFormat="1" applyFont="1" applyBorder="1" applyAlignment="1">
      <alignment horizontal="center" vertical="center"/>
    </xf>
    <xf numFmtId="165" fontId="3" fillId="0" borderId="19" xfId="1" applyNumberFormat="1" applyFont="1" applyFill="1" applyBorder="1" applyAlignment="1">
      <alignment horizontal="center" vertical="center"/>
    </xf>
    <xf numFmtId="165" fontId="3" fillId="0" borderId="4" xfId="1" applyNumberFormat="1" applyFont="1" applyFill="1" applyBorder="1" applyAlignment="1">
      <alignment horizontal="center" vertical="center"/>
    </xf>
    <xf numFmtId="165" fontId="2" fillId="0" borderId="27" xfId="1" applyNumberFormat="1" applyFont="1" applyBorder="1" applyAlignment="1">
      <alignment horizontal="center" vertical="center"/>
    </xf>
    <xf numFmtId="165" fontId="2" fillId="0" borderId="27" xfId="1" applyNumberFormat="1" applyFont="1" applyFill="1" applyBorder="1" applyAlignment="1">
      <alignment horizontal="center" vertical="center"/>
    </xf>
    <xf numFmtId="165" fontId="2" fillId="0" borderId="27" xfId="1" applyNumberFormat="1" applyFont="1" applyBorder="1" applyAlignment="1">
      <alignment horizontal="center" vertical="center" wrapText="1"/>
    </xf>
    <xf numFmtId="165" fontId="11" fillId="0" borderId="27" xfId="1" applyNumberFormat="1" applyFont="1" applyFill="1" applyBorder="1" applyAlignment="1">
      <alignment horizontal="center" vertical="center"/>
    </xf>
    <xf numFmtId="165" fontId="3" fillId="0" borderId="18" xfId="1" applyNumberFormat="1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/>
    </xf>
    <xf numFmtId="165" fontId="3" fillId="0" borderId="16" xfId="1" applyNumberFormat="1" applyFont="1" applyBorder="1" applyAlignment="1">
      <alignment horizontal="center" vertical="center"/>
    </xf>
    <xf numFmtId="165" fontId="3" fillId="0" borderId="19" xfId="1" applyNumberFormat="1" applyFont="1" applyBorder="1" applyAlignment="1">
      <alignment horizontal="center" vertical="center"/>
    </xf>
    <xf numFmtId="165" fontId="3" fillId="6" borderId="22" xfId="1" applyNumberFormat="1" applyFont="1" applyFill="1" applyBorder="1" applyAlignment="1">
      <alignment horizontal="center" vertical="center"/>
    </xf>
    <xf numFmtId="165" fontId="3" fillId="6" borderId="23" xfId="1" applyNumberFormat="1" applyFont="1" applyFill="1" applyBorder="1" applyAlignment="1">
      <alignment horizontal="center" vertical="center"/>
    </xf>
    <xf numFmtId="165" fontId="3" fillId="4" borderId="24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5" fontId="10" fillId="0" borderId="2" xfId="1" applyNumberFormat="1" applyFont="1" applyFill="1" applyBorder="1" applyAlignment="1">
      <alignment horizontal="right"/>
    </xf>
    <xf numFmtId="165" fontId="10" fillId="0" borderId="2" xfId="1" applyNumberFormat="1" applyFont="1" applyFill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165" fontId="3" fillId="0" borderId="33" xfId="1" applyNumberFormat="1" applyFont="1" applyFill="1" applyBorder="1" applyAlignment="1">
      <alignment horizontal="right"/>
    </xf>
    <xf numFmtId="165" fontId="3" fillId="0" borderId="33" xfId="1" applyNumberFormat="1" applyFont="1" applyFill="1" applyBorder="1" applyAlignment="1">
      <alignment horizontal="center"/>
    </xf>
    <xf numFmtId="165" fontId="3" fillId="4" borderId="34" xfId="1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165" fontId="10" fillId="0" borderId="3" xfId="1" applyNumberFormat="1" applyFont="1" applyFill="1" applyBorder="1" applyAlignment="1">
      <alignment horizontal="right"/>
    </xf>
    <xf numFmtId="165" fontId="10" fillId="0" borderId="3" xfId="1" applyNumberFormat="1" applyFont="1" applyFill="1" applyBorder="1" applyAlignment="1">
      <alignment horizontal="center"/>
    </xf>
    <xf numFmtId="165" fontId="3" fillId="6" borderId="3" xfId="1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center" vertical="center" wrapText="1"/>
    </xf>
    <xf numFmtId="167" fontId="0" fillId="0" borderId="1" xfId="2" applyNumberFormat="1" applyFont="1" applyBorder="1" applyAlignment="1"/>
    <xf numFmtId="38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5" fontId="8" fillId="0" borderId="2" xfId="1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65" fontId="2" fillId="0" borderId="19" xfId="1" applyNumberFormat="1" applyFont="1" applyBorder="1" applyAlignment="1">
      <alignment horizontal="left" vertical="center"/>
    </xf>
    <xf numFmtId="165" fontId="2" fillId="0" borderId="25" xfId="1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3">
    <cellStyle name="Comma" xfId="1" builtinId="3"/>
    <cellStyle name="Comma 6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0"/>
  <sheetViews>
    <sheetView topLeftCell="B1" zoomScale="70" zoomScaleNormal="70" workbookViewId="0">
      <pane ySplit="4" topLeftCell="A66" activePane="bottomLeft" state="frozen"/>
      <selection pane="bottomLeft" activeCell="A2" sqref="A2:H2"/>
    </sheetView>
  </sheetViews>
  <sheetFormatPr defaultRowHeight="14.4" x14ac:dyDescent="0.3"/>
  <cols>
    <col min="1" max="1" width="18.33203125" style="1" customWidth="1"/>
    <col min="2" max="2" width="38.33203125" style="1" customWidth="1"/>
    <col min="3" max="3" width="10.21875" style="2" customWidth="1"/>
    <col min="4" max="6" width="9" style="2" customWidth="1"/>
    <col min="7" max="7" width="13" style="2" customWidth="1"/>
    <col min="8" max="8" width="9" style="2" customWidth="1"/>
    <col min="9" max="9" width="10.6640625" style="2" customWidth="1"/>
    <col min="10" max="11" width="9" style="2" customWidth="1"/>
    <col min="12" max="12" width="15.33203125" style="2" customWidth="1"/>
    <col min="13" max="13" width="16.77734375" style="9" customWidth="1"/>
    <col min="14" max="14" width="18.109375" style="2" customWidth="1"/>
    <col min="15" max="16" width="14.109375" style="2" customWidth="1"/>
    <col min="17" max="17" width="16.44140625" style="2" customWidth="1"/>
    <col min="18" max="21" width="14.109375" style="2" customWidth="1"/>
    <col min="22" max="22" width="16.88671875" style="2" customWidth="1"/>
    <col min="23" max="16384" width="8.88671875" style="1"/>
  </cols>
  <sheetData>
    <row r="1" spans="1:22" ht="20.399999999999999" customHeight="1" x14ac:dyDescent="0.3">
      <c r="A1" s="106" t="s">
        <v>29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</row>
    <row r="2" spans="1:22" ht="17.399999999999999" x14ac:dyDescent="0.4">
      <c r="A2" s="107" t="s">
        <v>52</v>
      </c>
      <c r="B2" s="107"/>
      <c r="C2" s="107"/>
      <c r="D2" s="107"/>
      <c r="E2" s="107"/>
      <c r="F2" s="107"/>
      <c r="G2" s="107"/>
      <c r="H2" s="107"/>
    </row>
    <row r="3" spans="1:22" s="3" customFormat="1" ht="18.600000000000001" thickBot="1" x14ac:dyDescent="0.35">
      <c r="A3" s="90" t="s">
        <v>21</v>
      </c>
      <c r="B3" s="92" t="s">
        <v>8</v>
      </c>
      <c r="C3" s="94" t="s">
        <v>28</v>
      </c>
      <c r="D3" s="94"/>
      <c r="E3" s="94"/>
      <c r="F3" s="94"/>
      <c r="G3" s="94"/>
      <c r="H3" s="94"/>
      <c r="I3" s="94"/>
      <c r="J3" s="94"/>
      <c r="K3" s="94"/>
      <c r="L3" s="94"/>
      <c r="M3" s="95" t="s">
        <v>34</v>
      </c>
      <c r="N3" s="95"/>
      <c r="O3" s="95"/>
      <c r="P3" s="95"/>
      <c r="Q3" s="95"/>
      <c r="R3" s="95"/>
      <c r="S3" s="95"/>
      <c r="T3" s="95"/>
      <c r="U3" s="95"/>
      <c r="V3" s="95"/>
    </row>
    <row r="4" spans="1:22" s="4" customFormat="1" ht="45.6" thickBot="1" x14ac:dyDescent="0.35">
      <c r="A4" s="91"/>
      <c r="B4" s="93"/>
      <c r="C4" s="48" t="s">
        <v>0</v>
      </c>
      <c r="D4" s="63" t="s">
        <v>1</v>
      </c>
      <c r="E4" s="63" t="s">
        <v>2</v>
      </c>
      <c r="F4" s="64" t="s">
        <v>3</v>
      </c>
      <c r="G4" s="63" t="s">
        <v>4</v>
      </c>
      <c r="H4" s="63" t="s">
        <v>30</v>
      </c>
      <c r="I4" s="63" t="s">
        <v>31</v>
      </c>
      <c r="J4" s="65" t="s">
        <v>32</v>
      </c>
      <c r="K4" s="65" t="s">
        <v>42</v>
      </c>
      <c r="L4" s="49" t="s">
        <v>22</v>
      </c>
      <c r="M4" s="48" t="s">
        <v>0</v>
      </c>
      <c r="N4" s="63" t="s">
        <v>1</v>
      </c>
      <c r="O4" s="63" t="s">
        <v>2</v>
      </c>
      <c r="P4" s="64" t="s">
        <v>3</v>
      </c>
      <c r="Q4" s="63" t="s">
        <v>4</v>
      </c>
      <c r="R4" s="63" t="s">
        <v>30</v>
      </c>
      <c r="S4" s="63" t="s">
        <v>31</v>
      </c>
      <c r="T4" s="65" t="s">
        <v>32</v>
      </c>
      <c r="U4" s="66" t="s">
        <v>42</v>
      </c>
      <c r="V4" s="49" t="s">
        <v>22</v>
      </c>
    </row>
    <row r="5" spans="1:22" ht="12.6" customHeight="1" thickBot="1" x14ac:dyDescent="0.35">
      <c r="A5" s="96" t="s">
        <v>11</v>
      </c>
      <c r="B5" s="29" t="s">
        <v>5</v>
      </c>
      <c r="C5" s="40">
        <v>154</v>
      </c>
      <c r="D5" s="35">
        <v>1</v>
      </c>
      <c r="E5" s="35">
        <v>1</v>
      </c>
      <c r="F5" s="26"/>
      <c r="G5" s="26"/>
      <c r="H5" s="25">
        <v>4</v>
      </c>
      <c r="I5" s="25">
        <v>0</v>
      </c>
      <c r="J5" s="26"/>
      <c r="K5" s="27"/>
      <c r="L5" s="46">
        <f>SUM(C5:K5)</f>
        <v>160</v>
      </c>
      <c r="M5" s="40">
        <v>273807228</v>
      </c>
      <c r="N5" s="35">
        <v>123000</v>
      </c>
      <c r="O5" s="35">
        <v>140400</v>
      </c>
      <c r="P5" s="26"/>
      <c r="Q5" s="26"/>
      <c r="R5" s="25">
        <v>298400</v>
      </c>
      <c r="S5" s="25">
        <v>0</v>
      </c>
      <c r="T5" s="26"/>
      <c r="U5" s="27"/>
      <c r="V5" s="19">
        <f>SUM(M5:U5)</f>
        <v>274369028</v>
      </c>
    </row>
    <row r="6" spans="1:22" ht="12.6" customHeight="1" thickBot="1" x14ac:dyDescent="0.35">
      <c r="A6" s="97"/>
      <c r="B6" s="31" t="s">
        <v>7</v>
      </c>
      <c r="C6" s="32">
        <v>87</v>
      </c>
      <c r="D6" s="20">
        <v>5</v>
      </c>
      <c r="E6" s="20">
        <v>1</v>
      </c>
      <c r="F6" s="21"/>
      <c r="G6" s="20">
        <v>0</v>
      </c>
      <c r="H6" s="21"/>
      <c r="I6" s="21"/>
      <c r="J6" s="21"/>
      <c r="K6" s="21"/>
      <c r="L6" s="46">
        <f t="shared" ref="L6:L12" si="0">SUM(C6:K6)</f>
        <v>93</v>
      </c>
      <c r="M6" s="32">
        <v>111343573</v>
      </c>
      <c r="N6" s="32">
        <v>10483387</v>
      </c>
      <c r="O6" s="32">
        <v>54000</v>
      </c>
      <c r="P6" s="21"/>
      <c r="Q6" s="20">
        <v>0</v>
      </c>
      <c r="R6" s="21"/>
      <c r="S6" s="21"/>
      <c r="T6" s="21"/>
      <c r="U6" s="22"/>
      <c r="V6" s="19">
        <f t="shared" ref="V6:V12" si="1">SUM(M6:U6)</f>
        <v>121880960</v>
      </c>
    </row>
    <row r="7" spans="1:22" ht="12.6" customHeight="1" thickBot="1" x14ac:dyDescent="0.35">
      <c r="A7" s="97"/>
      <c r="B7" s="31" t="s">
        <v>6</v>
      </c>
      <c r="C7" s="33"/>
      <c r="D7" s="21"/>
      <c r="E7" s="21"/>
      <c r="F7" s="20">
        <v>6</v>
      </c>
      <c r="G7" s="20">
        <v>2</v>
      </c>
      <c r="H7" s="20">
        <v>7</v>
      </c>
      <c r="I7" s="17">
        <v>1</v>
      </c>
      <c r="J7" s="20">
        <v>4</v>
      </c>
      <c r="K7" s="23">
        <v>0</v>
      </c>
      <c r="L7" s="46">
        <f t="shared" si="0"/>
        <v>20</v>
      </c>
      <c r="M7" s="33"/>
      <c r="N7" s="21"/>
      <c r="O7" s="21"/>
      <c r="P7" s="20">
        <v>1084590</v>
      </c>
      <c r="Q7" s="20">
        <v>770400</v>
      </c>
      <c r="R7" s="20">
        <v>1013000</v>
      </c>
      <c r="S7" s="87">
        <v>465996</v>
      </c>
      <c r="T7" s="20">
        <v>7219560</v>
      </c>
      <c r="U7" s="23">
        <v>0</v>
      </c>
      <c r="V7" s="19">
        <f t="shared" si="1"/>
        <v>10553546</v>
      </c>
    </row>
    <row r="8" spans="1:22" ht="12.6" customHeight="1" thickBot="1" x14ac:dyDescent="0.35">
      <c r="A8" s="97"/>
      <c r="B8" s="34" t="s">
        <v>10</v>
      </c>
      <c r="C8" s="32"/>
      <c r="D8" s="20">
        <v>0</v>
      </c>
      <c r="E8" s="20">
        <v>0</v>
      </c>
      <c r="F8" s="21"/>
      <c r="G8" s="16"/>
      <c r="H8" s="16"/>
      <c r="I8" s="21"/>
      <c r="J8" s="21"/>
      <c r="K8" s="22"/>
      <c r="L8" s="46">
        <f t="shared" si="0"/>
        <v>0</v>
      </c>
      <c r="M8" s="32">
        <v>0</v>
      </c>
      <c r="N8" s="20">
        <v>0</v>
      </c>
      <c r="O8" s="20">
        <v>0</v>
      </c>
      <c r="P8" s="21"/>
      <c r="Q8" s="16"/>
      <c r="R8" s="16"/>
      <c r="S8" s="21"/>
      <c r="T8" s="21"/>
      <c r="U8" s="22"/>
      <c r="V8" s="19">
        <f t="shared" si="1"/>
        <v>0</v>
      </c>
    </row>
    <row r="9" spans="1:22" ht="12.6" customHeight="1" thickBot="1" x14ac:dyDescent="0.35">
      <c r="A9" s="97"/>
      <c r="B9" s="34" t="s">
        <v>33</v>
      </c>
      <c r="C9" s="33"/>
      <c r="D9" s="21"/>
      <c r="E9" s="21"/>
      <c r="F9" s="21"/>
      <c r="G9" s="16"/>
      <c r="H9" s="20"/>
      <c r="I9" s="17"/>
      <c r="J9" s="21"/>
      <c r="K9" s="22"/>
      <c r="L9" s="46">
        <f t="shared" si="0"/>
        <v>0</v>
      </c>
      <c r="M9" s="16"/>
      <c r="N9" s="16"/>
      <c r="O9" s="16"/>
      <c r="P9" s="21"/>
      <c r="Q9" s="20"/>
      <c r="R9" s="20"/>
      <c r="S9" s="17">
        <v>0</v>
      </c>
      <c r="T9" s="21"/>
      <c r="U9" s="22"/>
      <c r="V9" s="19">
        <f t="shared" si="1"/>
        <v>0</v>
      </c>
    </row>
    <row r="10" spans="1:22" ht="12.6" customHeight="1" thickBot="1" x14ac:dyDescent="0.35">
      <c r="A10" s="97"/>
      <c r="B10" s="34" t="s">
        <v>43</v>
      </c>
      <c r="C10" s="33"/>
      <c r="D10" s="21"/>
      <c r="E10" s="21"/>
      <c r="F10" s="21"/>
      <c r="G10" s="20">
        <v>0</v>
      </c>
      <c r="H10" s="16"/>
      <c r="I10" s="16"/>
      <c r="J10" s="16"/>
      <c r="K10" s="16"/>
      <c r="L10" s="46">
        <f t="shared" si="0"/>
        <v>0</v>
      </c>
      <c r="M10" s="16"/>
      <c r="N10" s="16"/>
      <c r="O10" s="16"/>
      <c r="P10" s="16"/>
      <c r="Q10" s="16"/>
      <c r="R10" s="16"/>
      <c r="S10" s="21"/>
      <c r="T10" s="21"/>
      <c r="U10" s="22"/>
      <c r="V10" s="19">
        <f t="shared" si="1"/>
        <v>0</v>
      </c>
    </row>
    <row r="11" spans="1:22" ht="12.6" customHeight="1" thickBot="1" x14ac:dyDescent="0.35">
      <c r="A11" s="97"/>
      <c r="B11" s="34" t="s">
        <v>44</v>
      </c>
      <c r="C11" s="33"/>
      <c r="D11" s="21"/>
      <c r="E11" s="21"/>
      <c r="F11" s="21"/>
      <c r="G11" s="20">
        <v>0</v>
      </c>
      <c r="H11" s="16"/>
      <c r="I11" s="16"/>
      <c r="J11" s="16"/>
      <c r="K11" s="16"/>
      <c r="L11" s="46">
        <f t="shared" si="0"/>
        <v>0</v>
      </c>
      <c r="M11" s="16"/>
      <c r="N11" s="16"/>
      <c r="O11" s="16"/>
      <c r="P11" s="16"/>
      <c r="Q11" s="16"/>
      <c r="R11" s="16"/>
      <c r="S11" s="21"/>
      <c r="T11" s="21"/>
      <c r="U11" s="22"/>
      <c r="V11" s="19">
        <f t="shared" si="1"/>
        <v>0</v>
      </c>
    </row>
    <row r="12" spans="1:22" ht="12.6" customHeight="1" x14ac:dyDescent="0.3">
      <c r="A12" s="97"/>
      <c r="B12" s="34" t="s">
        <v>45</v>
      </c>
      <c r="C12" s="33"/>
      <c r="D12" s="21"/>
      <c r="E12" s="21"/>
      <c r="F12" s="21"/>
      <c r="G12" s="24">
        <v>0</v>
      </c>
      <c r="H12" s="16"/>
      <c r="I12" s="16"/>
      <c r="J12" s="16"/>
      <c r="K12" s="16"/>
      <c r="L12" s="46">
        <f t="shared" si="0"/>
        <v>0</v>
      </c>
      <c r="M12" s="16"/>
      <c r="N12" s="16"/>
      <c r="O12" s="16"/>
      <c r="P12" s="16"/>
      <c r="Q12" s="16"/>
      <c r="R12" s="16"/>
      <c r="S12" s="21"/>
      <c r="T12" s="21"/>
      <c r="U12" s="22"/>
      <c r="V12" s="19">
        <f t="shared" si="1"/>
        <v>0</v>
      </c>
    </row>
    <row r="13" spans="1:22" ht="15.6" thickBot="1" x14ac:dyDescent="0.35">
      <c r="A13" s="98" t="s">
        <v>23</v>
      </c>
      <c r="B13" s="99"/>
      <c r="C13" s="61">
        <f>SUM(C5:C12)</f>
        <v>241</v>
      </c>
      <c r="D13" s="62">
        <f>SUM(D5:D12)</f>
        <v>6</v>
      </c>
      <c r="E13" s="62">
        <f t="shared" ref="E13:K13" si="2">SUM(E5:E12)</f>
        <v>2</v>
      </c>
      <c r="F13" s="62">
        <f t="shared" si="2"/>
        <v>6</v>
      </c>
      <c r="G13" s="62">
        <f t="shared" si="2"/>
        <v>2</v>
      </c>
      <c r="H13" s="62">
        <f t="shared" si="2"/>
        <v>11</v>
      </c>
      <c r="I13" s="62">
        <f t="shared" si="2"/>
        <v>1</v>
      </c>
      <c r="J13" s="44">
        <f t="shared" si="2"/>
        <v>4</v>
      </c>
      <c r="K13" s="44">
        <f t="shared" si="2"/>
        <v>0</v>
      </c>
      <c r="L13" s="53">
        <f>SUM(L5:L12)</f>
        <v>273</v>
      </c>
      <c r="M13" s="61">
        <f>SUM(M5:M12)</f>
        <v>385150801</v>
      </c>
      <c r="N13" s="62">
        <f>SUM(N5:N12)</f>
        <v>10606387</v>
      </c>
      <c r="O13" s="62">
        <f t="shared" ref="O13:U13" si="3">SUM(O5:O12)</f>
        <v>194400</v>
      </c>
      <c r="P13" s="62">
        <f t="shared" si="3"/>
        <v>1084590</v>
      </c>
      <c r="Q13" s="62">
        <f t="shared" si="3"/>
        <v>770400</v>
      </c>
      <c r="R13" s="62">
        <f t="shared" si="3"/>
        <v>1311400</v>
      </c>
      <c r="S13" s="44">
        <f t="shared" si="3"/>
        <v>465996</v>
      </c>
      <c r="T13" s="44">
        <f t="shared" si="3"/>
        <v>7219560</v>
      </c>
      <c r="U13" s="44">
        <f t="shared" si="3"/>
        <v>0</v>
      </c>
      <c r="V13" s="51">
        <f>SUM(V5:V12)</f>
        <v>406803534</v>
      </c>
    </row>
    <row r="14" spans="1:22" ht="12.6" customHeight="1" thickBot="1" x14ac:dyDescent="0.35">
      <c r="A14" s="100" t="s">
        <v>12</v>
      </c>
      <c r="B14" s="36" t="s">
        <v>5</v>
      </c>
      <c r="C14" s="47">
        <v>245</v>
      </c>
      <c r="D14" s="17">
        <v>22</v>
      </c>
      <c r="E14" s="17">
        <v>12</v>
      </c>
      <c r="F14" s="16"/>
      <c r="G14" s="16"/>
      <c r="H14" s="25">
        <v>6</v>
      </c>
      <c r="I14" s="25">
        <v>0</v>
      </c>
      <c r="J14" s="26"/>
      <c r="K14" s="27"/>
      <c r="L14" s="46">
        <f>SUM(C14:K14)</f>
        <v>285</v>
      </c>
      <c r="M14" s="30">
        <v>260652685</v>
      </c>
      <c r="N14" s="25">
        <v>11218682</v>
      </c>
      <c r="O14" s="25">
        <v>10688535</v>
      </c>
      <c r="P14" s="26"/>
      <c r="Q14" s="26"/>
      <c r="R14" s="20">
        <v>2193354</v>
      </c>
      <c r="S14" s="17">
        <v>0</v>
      </c>
      <c r="T14" s="16"/>
      <c r="U14" s="18"/>
      <c r="V14" s="50">
        <f>SUM(M14:U14)</f>
        <v>284753256</v>
      </c>
    </row>
    <row r="15" spans="1:22" ht="12.6" customHeight="1" thickBot="1" x14ac:dyDescent="0.35">
      <c r="A15" s="101"/>
      <c r="B15" s="31" t="s">
        <v>7</v>
      </c>
      <c r="C15" s="32">
        <v>4</v>
      </c>
      <c r="D15" s="20">
        <v>0</v>
      </c>
      <c r="E15" s="20">
        <v>0</v>
      </c>
      <c r="F15" s="21"/>
      <c r="G15" s="20">
        <v>0</v>
      </c>
      <c r="H15" s="21"/>
      <c r="I15" s="21"/>
      <c r="J15" s="21"/>
      <c r="K15" s="21"/>
      <c r="L15" s="46">
        <f t="shared" ref="L15:L21" si="4">SUM(C15:K15)</f>
        <v>4</v>
      </c>
      <c r="M15" s="20">
        <v>8319920</v>
      </c>
      <c r="N15" s="20">
        <v>0</v>
      </c>
      <c r="O15" s="20">
        <v>0</v>
      </c>
      <c r="P15" s="21"/>
      <c r="Q15" s="20"/>
      <c r="R15" s="21"/>
      <c r="S15" s="21"/>
      <c r="T15" s="21"/>
      <c r="U15" s="22"/>
      <c r="V15" s="50">
        <f t="shared" ref="V15:V21" si="5">SUM(M15:U15)</f>
        <v>8319920</v>
      </c>
    </row>
    <row r="16" spans="1:22" ht="12.6" customHeight="1" thickBot="1" x14ac:dyDescent="0.35">
      <c r="A16" s="101"/>
      <c r="B16" s="31" t="s">
        <v>6</v>
      </c>
      <c r="C16" s="33"/>
      <c r="D16" s="21"/>
      <c r="E16" s="21"/>
      <c r="F16" s="20">
        <v>1</v>
      </c>
      <c r="G16" s="20">
        <v>0</v>
      </c>
      <c r="H16" s="20">
        <v>0</v>
      </c>
      <c r="I16" s="17">
        <v>0</v>
      </c>
      <c r="J16" s="20">
        <v>0</v>
      </c>
      <c r="K16" s="23">
        <v>0</v>
      </c>
      <c r="L16" s="46">
        <f t="shared" si="4"/>
        <v>1</v>
      </c>
      <c r="M16" s="33"/>
      <c r="N16" s="21"/>
      <c r="O16" s="21"/>
      <c r="P16" s="20">
        <v>773820</v>
      </c>
      <c r="Q16" s="20">
        <v>0</v>
      </c>
      <c r="R16" s="20">
        <v>0</v>
      </c>
      <c r="S16" s="17">
        <v>0</v>
      </c>
      <c r="T16" s="20">
        <v>0</v>
      </c>
      <c r="U16" s="23">
        <v>0</v>
      </c>
      <c r="V16" s="50">
        <f t="shared" si="5"/>
        <v>773820</v>
      </c>
    </row>
    <row r="17" spans="1:22" ht="12.6" customHeight="1" thickBot="1" x14ac:dyDescent="0.35">
      <c r="A17" s="101"/>
      <c r="B17" s="34" t="s">
        <v>10</v>
      </c>
      <c r="C17" s="32">
        <v>0</v>
      </c>
      <c r="D17" s="20">
        <v>0</v>
      </c>
      <c r="E17" s="20">
        <v>0</v>
      </c>
      <c r="F17" s="21"/>
      <c r="G17" s="16"/>
      <c r="H17" s="16"/>
      <c r="I17" s="21"/>
      <c r="J17" s="21"/>
      <c r="K17" s="22"/>
      <c r="L17" s="46">
        <f t="shared" si="4"/>
        <v>0</v>
      </c>
      <c r="M17" s="32">
        <v>0</v>
      </c>
      <c r="N17" s="20">
        <v>0</v>
      </c>
      <c r="O17" s="20">
        <v>0</v>
      </c>
      <c r="P17" s="21"/>
      <c r="Q17" s="16"/>
      <c r="R17" s="16"/>
      <c r="S17" s="21"/>
      <c r="T17" s="21"/>
      <c r="U17" s="22"/>
      <c r="V17" s="50">
        <f t="shared" si="5"/>
        <v>0</v>
      </c>
    </row>
    <row r="18" spans="1:22" ht="12.6" customHeight="1" thickBot="1" x14ac:dyDescent="0.35">
      <c r="A18" s="101"/>
      <c r="B18" s="34" t="s">
        <v>33</v>
      </c>
      <c r="C18" s="33"/>
      <c r="D18" s="21"/>
      <c r="E18" s="21"/>
      <c r="F18" s="21"/>
      <c r="G18" s="16"/>
      <c r="H18" s="20"/>
      <c r="I18" s="17">
        <v>0</v>
      </c>
      <c r="J18" s="21"/>
      <c r="K18" s="22"/>
      <c r="L18" s="46">
        <f t="shared" si="4"/>
        <v>0</v>
      </c>
      <c r="M18" s="32"/>
      <c r="N18" s="16"/>
      <c r="O18" s="16"/>
      <c r="P18" s="21"/>
      <c r="Q18" s="16"/>
      <c r="R18" s="17"/>
      <c r="S18" s="17">
        <v>0</v>
      </c>
      <c r="T18" s="21"/>
      <c r="U18" s="22"/>
      <c r="V18" s="50">
        <f t="shared" si="5"/>
        <v>0</v>
      </c>
    </row>
    <row r="19" spans="1:22" ht="12.6" customHeight="1" thickBot="1" x14ac:dyDescent="0.35">
      <c r="A19" s="101"/>
      <c r="B19" s="34" t="s">
        <v>43</v>
      </c>
      <c r="C19" s="33"/>
      <c r="D19" s="21"/>
      <c r="E19" s="21"/>
      <c r="F19" s="21"/>
      <c r="G19" s="20">
        <v>0</v>
      </c>
      <c r="H19" s="16"/>
      <c r="I19" s="16"/>
      <c r="J19" s="16"/>
      <c r="K19" s="16"/>
      <c r="L19" s="46">
        <f t="shared" si="4"/>
        <v>0</v>
      </c>
      <c r="M19" s="16"/>
      <c r="N19" s="16"/>
      <c r="O19" s="16"/>
      <c r="P19" s="16"/>
      <c r="Q19" s="16"/>
      <c r="R19" s="16"/>
      <c r="S19" s="21"/>
      <c r="T19" s="21"/>
      <c r="U19" s="22"/>
      <c r="V19" s="50">
        <f t="shared" si="5"/>
        <v>0</v>
      </c>
    </row>
    <row r="20" spans="1:22" ht="12.6" customHeight="1" thickBot="1" x14ac:dyDescent="0.35">
      <c r="A20" s="101"/>
      <c r="B20" s="34" t="s">
        <v>44</v>
      </c>
      <c r="C20" s="33"/>
      <c r="D20" s="21"/>
      <c r="E20" s="21"/>
      <c r="F20" s="21"/>
      <c r="G20" s="20">
        <v>0</v>
      </c>
      <c r="H20" s="16"/>
      <c r="I20" s="16"/>
      <c r="J20" s="16"/>
      <c r="K20" s="16"/>
      <c r="L20" s="46">
        <f t="shared" si="4"/>
        <v>0</v>
      </c>
      <c r="M20" s="16"/>
      <c r="N20" s="16"/>
      <c r="O20" s="16"/>
      <c r="P20" s="16"/>
      <c r="Q20" s="16"/>
      <c r="R20" s="16"/>
      <c r="S20" s="21"/>
      <c r="T20" s="21"/>
      <c r="U20" s="22"/>
      <c r="V20" s="50">
        <f t="shared" si="5"/>
        <v>0</v>
      </c>
    </row>
    <row r="21" spans="1:22" ht="12.6" customHeight="1" x14ac:dyDescent="0.3">
      <c r="A21" s="101"/>
      <c r="B21" s="34" t="s">
        <v>45</v>
      </c>
      <c r="C21" s="33"/>
      <c r="D21" s="21"/>
      <c r="E21" s="21"/>
      <c r="F21" s="21"/>
      <c r="G21" s="24">
        <v>0</v>
      </c>
      <c r="H21" s="16"/>
      <c r="I21" s="16"/>
      <c r="J21" s="16"/>
      <c r="K21" s="16"/>
      <c r="L21" s="46">
        <f t="shared" si="4"/>
        <v>0</v>
      </c>
      <c r="M21" s="16"/>
      <c r="N21" s="16"/>
      <c r="O21" s="16"/>
      <c r="P21" s="16"/>
      <c r="Q21" s="16"/>
      <c r="R21" s="16"/>
      <c r="S21" s="21"/>
      <c r="T21" s="21"/>
      <c r="U21" s="22"/>
      <c r="V21" s="50">
        <f t="shared" si="5"/>
        <v>0</v>
      </c>
    </row>
    <row r="22" spans="1:22" ht="15.6" thickBot="1" x14ac:dyDescent="0.35">
      <c r="A22" s="88" t="s">
        <v>23</v>
      </c>
      <c r="B22" s="89"/>
      <c r="C22" s="60">
        <f>SUM(C14:C21)</f>
        <v>249</v>
      </c>
      <c r="D22" s="45">
        <f t="shared" ref="D22:K22" si="6">SUM(D14:D21)</f>
        <v>22</v>
      </c>
      <c r="E22" s="45">
        <f t="shared" si="6"/>
        <v>12</v>
      </c>
      <c r="F22" s="45">
        <f t="shared" si="6"/>
        <v>1</v>
      </c>
      <c r="G22" s="45">
        <f t="shared" si="6"/>
        <v>0</v>
      </c>
      <c r="H22" s="62">
        <f t="shared" si="6"/>
        <v>6</v>
      </c>
      <c r="I22" s="62">
        <f t="shared" si="6"/>
        <v>0</v>
      </c>
      <c r="J22" s="44">
        <f t="shared" si="6"/>
        <v>0</v>
      </c>
      <c r="K22" s="44">
        <f t="shared" si="6"/>
        <v>0</v>
      </c>
      <c r="L22" s="53">
        <f>SUM(L14:L21)</f>
        <v>290</v>
      </c>
      <c r="M22" s="61">
        <f>SUM(M14:M21)</f>
        <v>268972605</v>
      </c>
      <c r="N22" s="61">
        <f t="shared" ref="N22:U22" si="7">SUM(N14:N21)</f>
        <v>11218682</v>
      </c>
      <c r="O22" s="61">
        <f t="shared" si="7"/>
        <v>10688535</v>
      </c>
      <c r="P22" s="61">
        <f t="shared" si="7"/>
        <v>773820</v>
      </c>
      <c r="Q22" s="61">
        <f t="shared" si="7"/>
        <v>0</v>
      </c>
      <c r="R22" s="61">
        <f t="shared" si="7"/>
        <v>2193354</v>
      </c>
      <c r="S22" s="60">
        <f t="shared" si="7"/>
        <v>0</v>
      </c>
      <c r="T22" s="60">
        <f t="shared" si="7"/>
        <v>0</v>
      </c>
      <c r="U22" s="60">
        <f t="shared" si="7"/>
        <v>0</v>
      </c>
      <c r="V22" s="52">
        <f>SUM(V14:V21)</f>
        <v>293846996</v>
      </c>
    </row>
    <row r="23" spans="1:22" ht="12.6" customHeight="1" thickBot="1" x14ac:dyDescent="0.35">
      <c r="A23" s="96" t="s">
        <v>13</v>
      </c>
      <c r="B23" s="29" t="s">
        <v>5</v>
      </c>
      <c r="C23" s="30">
        <v>345</v>
      </c>
      <c r="D23" s="25">
        <v>30</v>
      </c>
      <c r="E23" s="25">
        <v>13</v>
      </c>
      <c r="F23" s="26"/>
      <c r="G23" s="26"/>
      <c r="H23" s="25">
        <v>22</v>
      </c>
      <c r="I23" s="25">
        <v>0</v>
      </c>
      <c r="J23" s="26"/>
      <c r="K23" s="27"/>
      <c r="L23" s="46">
        <f>SUM(C23:K23)</f>
        <v>410</v>
      </c>
      <c r="M23" s="30">
        <v>258897728</v>
      </c>
      <c r="N23" s="25">
        <v>22490131</v>
      </c>
      <c r="O23" s="25">
        <v>4333152</v>
      </c>
      <c r="P23" s="26"/>
      <c r="Q23" s="26"/>
      <c r="R23" s="20">
        <v>13251904</v>
      </c>
      <c r="S23" s="20">
        <v>0</v>
      </c>
      <c r="T23" s="26"/>
      <c r="U23" s="27"/>
      <c r="V23" s="28">
        <f>SUM(M23:U23)</f>
        <v>298972915</v>
      </c>
    </row>
    <row r="24" spans="1:22" ht="12.6" customHeight="1" thickBot="1" x14ac:dyDescent="0.35">
      <c r="A24" s="97"/>
      <c r="B24" s="31" t="s">
        <v>7</v>
      </c>
      <c r="C24" s="32">
        <v>43</v>
      </c>
      <c r="D24" s="20">
        <v>12</v>
      </c>
      <c r="E24" s="20">
        <v>0</v>
      </c>
      <c r="F24" s="21"/>
      <c r="G24" s="20">
        <v>0</v>
      </c>
      <c r="H24" s="21"/>
      <c r="I24" s="21"/>
      <c r="J24" s="21"/>
      <c r="K24" s="21"/>
      <c r="L24" s="46">
        <f t="shared" ref="L24:L30" si="8">SUM(C24:K24)</f>
        <v>55</v>
      </c>
      <c r="M24" s="32">
        <v>79546716</v>
      </c>
      <c r="N24" s="20">
        <v>6941100</v>
      </c>
      <c r="O24" s="20">
        <v>0</v>
      </c>
      <c r="P24" s="21"/>
      <c r="Q24" s="20"/>
      <c r="R24" s="21"/>
      <c r="S24" s="21"/>
      <c r="T24" s="21"/>
      <c r="U24" s="22"/>
      <c r="V24" s="28">
        <f t="shared" ref="V24:V30" si="9">SUM(M24:U24)</f>
        <v>86487816</v>
      </c>
    </row>
    <row r="25" spans="1:22" ht="12.6" customHeight="1" thickBot="1" x14ac:dyDescent="0.35">
      <c r="A25" s="97"/>
      <c r="B25" s="31" t="s">
        <v>6</v>
      </c>
      <c r="C25" s="33"/>
      <c r="D25" s="21"/>
      <c r="E25" s="21"/>
      <c r="F25" s="20">
        <v>0</v>
      </c>
      <c r="G25" s="20">
        <v>1</v>
      </c>
      <c r="H25" s="20">
        <v>3</v>
      </c>
      <c r="I25" s="17">
        <v>1</v>
      </c>
      <c r="J25" s="21"/>
      <c r="K25" s="22"/>
      <c r="L25" s="46">
        <f t="shared" si="8"/>
        <v>5</v>
      </c>
      <c r="M25" s="33"/>
      <c r="N25" s="21"/>
      <c r="O25" s="21"/>
      <c r="P25" s="21"/>
      <c r="Q25" s="20">
        <v>991200</v>
      </c>
      <c r="R25" s="20">
        <v>670000</v>
      </c>
      <c r="S25" s="87">
        <v>2880000</v>
      </c>
      <c r="T25" s="20">
        <v>0</v>
      </c>
      <c r="U25" s="23">
        <v>0</v>
      </c>
      <c r="V25" s="28">
        <f>SUM(M25:U25)</f>
        <v>4541200</v>
      </c>
    </row>
    <row r="26" spans="1:22" ht="12.6" customHeight="1" thickBot="1" x14ac:dyDescent="0.35">
      <c r="A26" s="97"/>
      <c r="B26" s="34" t="s">
        <v>10</v>
      </c>
      <c r="C26" s="32">
        <v>0</v>
      </c>
      <c r="D26" s="20">
        <v>0</v>
      </c>
      <c r="E26" s="20">
        <v>0</v>
      </c>
      <c r="F26" s="21"/>
      <c r="G26" s="16"/>
      <c r="H26" s="16"/>
      <c r="I26" s="21"/>
      <c r="J26" s="21"/>
      <c r="K26" s="22"/>
      <c r="L26" s="46">
        <f t="shared" si="8"/>
        <v>0</v>
      </c>
      <c r="M26" s="32">
        <v>0</v>
      </c>
      <c r="N26" s="20">
        <v>0</v>
      </c>
      <c r="O26" s="20">
        <v>0</v>
      </c>
      <c r="P26" s="21"/>
      <c r="Q26" s="16"/>
      <c r="R26" s="16"/>
      <c r="S26" s="21"/>
      <c r="T26" s="21"/>
      <c r="U26" s="22"/>
      <c r="V26" s="28">
        <f t="shared" si="9"/>
        <v>0</v>
      </c>
    </row>
    <row r="27" spans="1:22" ht="12.6" customHeight="1" thickBot="1" x14ac:dyDescent="0.35">
      <c r="A27" s="97"/>
      <c r="B27" s="34" t="s">
        <v>33</v>
      </c>
      <c r="C27" s="33"/>
      <c r="D27" s="21"/>
      <c r="E27" s="21"/>
      <c r="F27" s="21"/>
      <c r="G27" s="16"/>
      <c r="H27" s="20"/>
      <c r="I27" s="17">
        <v>0</v>
      </c>
      <c r="J27" s="21"/>
      <c r="K27" s="22"/>
      <c r="L27" s="46">
        <f t="shared" si="8"/>
        <v>0</v>
      </c>
      <c r="M27" s="32"/>
      <c r="N27" s="20"/>
      <c r="O27" s="20"/>
      <c r="P27" s="21"/>
      <c r="Q27" s="16"/>
      <c r="R27" s="20"/>
      <c r="S27" s="17">
        <v>0</v>
      </c>
      <c r="T27" s="21"/>
      <c r="U27" s="22"/>
      <c r="V27" s="28">
        <f t="shared" si="9"/>
        <v>0</v>
      </c>
    </row>
    <row r="28" spans="1:22" ht="12.6" customHeight="1" thickBot="1" x14ac:dyDescent="0.35">
      <c r="A28" s="97"/>
      <c r="B28" s="34" t="s">
        <v>43</v>
      </c>
      <c r="C28" s="33"/>
      <c r="D28" s="21"/>
      <c r="E28" s="21"/>
      <c r="F28" s="21"/>
      <c r="G28" s="20">
        <v>0</v>
      </c>
      <c r="H28" s="16"/>
      <c r="I28" s="16"/>
      <c r="J28" s="16"/>
      <c r="K28" s="16"/>
      <c r="L28" s="46">
        <f t="shared" si="8"/>
        <v>0</v>
      </c>
      <c r="M28" s="16"/>
      <c r="N28" s="16"/>
      <c r="O28" s="16"/>
      <c r="P28" s="16"/>
      <c r="Q28" s="16"/>
      <c r="R28" s="16"/>
      <c r="S28" s="21"/>
      <c r="T28" s="21"/>
      <c r="U28" s="22"/>
      <c r="V28" s="28">
        <f t="shared" si="9"/>
        <v>0</v>
      </c>
    </row>
    <row r="29" spans="1:22" ht="12.6" customHeight="1" thickBot="1" x14ac:dyDescent="0.35">
      <c r="A29" s="97"/>
      <c r="B29" s="34" t="s">
        <v>44</v>
      </c>
      <c r="C29" s="33"/>
      <c r="D29" s="21"/>
      <c r="E29" s="21"/>
      <c r="F29" s="21"/>
      <c r="G29" s="20">
        <v>0</v>
      </c>
      <c r="H29" s="16"/>
      <c r="I29" s="16"/>
      <c r="J29" s="16"/>
      <c r="K29" s="16"/>
      <c r="L29" s="46">
        <f t="shared" si="8"/>
        <v>0</v>
      </c>
      <c r="M29" s="16"/>
      <c r="N29" s="16"/>
      <c r="O29" s="16"/>
      <c r="P29" s="16"/>
      <c r="Q29" s="16"/>
      <c r="R29" s="16"/>
      <c r="S29" s="21"/>
      <c r="T29" s="21"/>
      <c r="U29" s="22"/>
      <c r="V29" s="28">
        <f t="shared" si="9"/>
        <v>0</v>
      </c>
    </row>
    <row r="30" spans="1:22" ht="12.6" customHeight="1" x14ac:dyDescent="0.3">
      <c r="A30" s="97"/>
      <c r="B30" s="34" t="s">
        <v>45</v>
      </c>
      <c r="C30" s="33"/>
      <c r="D30" s="21"/>
      <c r="E30" s="21"/>
      <c r="F30" s="21"/>
      <c r="G30" s="24">
        <v>0</v>
      </c>
      <c r="H30" s="16"/>
      <c r="I30" s="16"/>
      <c r="J30" s="16"/>
      <c r="K30" s="16"/>
      <c r="L30" s="46">
        <f t="shared" si="8"/>
        <v>0</v>
      </c>
      <c r="M30" s="16"/>
      <c r="N30" s="16"/>
      <c r="O30" s="16"/>
      <c r="P30" s="16"/>
      <c r="Q30" s="16"/>
      <c r="R30" s="16"/>
      <c r="S30" s="21"/>
      <c r="T30" s="21"/>
      <c r="U30" s="22"/>
      <c r="V30" s="28">
        <f t="shared" si="9"/>
        <v>0</v>
      </c>
    </row>
    <row r="31" spans="1:22" s="2" customFormat="1" ht="15.6" thickBot="1" x14ac:dyDescent="0.35">
      <c r="A31" s="102" t="s">
        <v>23</v>
      </c>
      <c r="B31" s="103"/>
      <c r="C31" s="61">
        <f>SUM(C23:C30)</f>
        <v>388</v>
      </c>
      <c r="D31" s="62">
        <f t="shared" ref="D31:K31" si="10">SUM(D23:D30)</f>
        <v>42</v>
      </c>
      <c r="E31" s="62">
        <f t="shared" si="10"/>
        <v>13</v>
      </c>
      <c r="F31" s="62">
        <f t="shared" si="10"/>
        <v>0</v>
      </c>
      <c r="G31" s="62">
        <f t="shared" si="10"/>
        <v>1</v>
      </c>
      <c r="H31" s="62">
        <f t="shared" si="10"/>
        <v>25</v>
      </c>
      <c r="I31" s="62">
        <f t="shared" si="10"/>
        <v>1</v>
      </c>
      <c r="J31" s="44">
        <f t="shared" si="10"/>
        <v>0</v>
      </c>
      <c r="K31" s="44">
        <f t="shared" si="10"/>
        <v>0</v>
      </c>
      <c r="L31" s="53">
        <f>SUM(L23:L30)</f>
        <v>470</v>
      </c>
      <c r="M31" s="61">
        <f>SUM(M23:M30)</f>
        <v>338444444</v>
      </c>
      <c r="N31" s="61">
        <f>SUM(N23:N30)</f>
        <v>29431231</v>
      </c>
      <c r="O31" s="61">
        <f t="shared" ref="O31:U31" si="11">SUM(O23:O30)</f>
        <v>4333152</v>
      </c>
      <c r="P31" s="61">
        <f t="shared" si="11"/>
        <v>0</v>
      </c>
      <c r="Q31" s="61">
        <f t="shared" si="11"/>
        <v>991200</v>
      </c>
      <c r="R31" s="61">
        <f t="shared" si="11"/>
        <v>13921904</v>
      </c>
      <c r="S31" s="61">
        <f t="shared" si="11"/>
        <v>2880000</v>
      </c>
      <c r="T31" s="61">
        <f t="shared" si="11"/>
        <v>0</v>
      </c>
      <c r="U31" s="61">
        <f t="shared" si="11"/>
        <v>0</v>
      </c>
      <c r="V31" s="53">
        <f>SUM(V23:V30)</f>
        <v>390001931</v>
      </c>
    </row>
    <row r="32" spans="1:22" ht="12.6" customHeight="1" thickBot="1" x14ac:dyDescent="0.35">
      <c r="A32" s="100" t="s">
        <v>14</v>
      </c>
      <c r="B32" s="36" t="s">
        <v>5</v>
      </c>
      <c r="C32" s="47">
        <v>0</v>
      </c>
      <c r="D32" s="17">
        <v>0</v>
      </c>
      <c r="E32" s="17">
        <v>0</v>
      </c>
      <c r="F32" s="16"/>
      <c r="G32" s="16"/>
      <c r="H32" s="25">
        <v>0</v>
      </c>
      <c r="I32" s="17">
        <v>0</v>
      </c>
      <c r="J32" s="16"/>
      <c r="K32" s="18"/>
      <c r="L32" s="46">
        <f>SUM(C32:K32)</f>
        <v>0</v>
      </c>
      <c r="M32" s="47">
        <v>0</v>
      </c>
      <c r="N32" s="17">
        <v>0</v>
      </c>
      <c r="O32" s="17">
        <v>0</v>
      </c>
      <c r="P32" s="16"/>
      <c r="Q32" s="16"/>
      <c r="R32" s="25"/>
      <c r="S32" s="17"/>
      <c r="T32" s="16"/>
      <c r="U32" s="18"/>
      <c r="V32" s="50">
        <f>SUM(M32:U32)</f>
        <v>0</v>
      </c>
    </row>
    <row r="33" spans="1:22" ht="12.6" customHeight="1" thickBot="1" x14ac:dyDescent="0.35">
      <c r="A33" s="101"/>
      <c r="B33" s="31" t="s">
        <v>7</v>
      </c>
      <c r="C33" s="32">
        <v>1</v>
      </c>
      <c r="D33" s="20">
        <v>0</v>
      </c>
      <c r="E33" s="20">
        <v>0</v>
      </c>
      <c r="F33" s="21"/>
      <c r="G33" s="20">
        <v>0</v>
      </c>
      <c r="H33" s="21"/>
      <c r="I33" s="21"/>
      <c r="J33" s="21"/>
      <c r="K33" s="21"/>
      <c r="L33" s="46">
        <f t="shared" ref="L33:L39" si="12">SUM(C33:K33)</f>
        <v>1</v>
      </c>
      <c r="M33" s="32">
        <v>9352000</v>
      </c>
      <c r="N33" s="20">
        <v>0</v>
      </c>
      <c r="O33" s="20">
        <v>0</v>
      </c>
      <c r="P33" s="21"/>
      <c r="Q33" s="20"/>
      <c r="R33" s="21"/>
      <c r="S33" s="21"/>
      <c r="T33" s="21"/>
      <c r="U33" s="22"/>
      <c r="V33" s="50">
        <f t="shared" ref="V33:V39" si="13">SUM(M33:U33)</f>
        <v>9352000</v>
      </c>
    </row>
    <row r="34" spans="1:22" ht="12.6" customHeight="1" thickBot="1" x14ac:dyDescent="0.35">
      <c r="A34" s="101"/>
      <c r="B34" s="31" t="s">
        <v>6</v>
      </c>
      <c r="C34" s="33"/>
      <c r="D34" s="21"/>
      <c r="E34" s="21"/>
      <c r="F34" s="20">
        <v>0</v>
      </c>
      <c r="G34" s="20">
        <v>4</v>
      </c>
      <c r="H34" s="20">
        <v>0</v>
      </c>
      <c r="I34" s="17">
        <v>6</v>
      </c>
      <c r="J34" s="21"/>
      <c r="K34" s="22"/>
      <c r="L34" s="46">
        <f t="shared" si="12"/>
        <v>10</v>
      </c>
      <c r="M34" s="16"/>
      <c r="N34" s="16"/>
      <c r="O34" s="16"/>
      <c r="P34" s="21"/>
      <c r="Q34" s="20">
        <v>8205850</v>
      </c>
      <c r="R34" s="20"/>
      <c r="S34" s="17">
        <v>1996021</v>
      </c>
      <c r="T34" s="21"/>
      <c r="U34" s="23"/>
      <c r="V34" s="50">
        <f t="shared" si="13"/>
        <v>10201871</v>
      </c>
    </row>
    <row r="35" spans="1:22" ht="12.6" customHeight="1" thickBot="1" x14ac:dyDescent="0.35">
      <c r="A35" s="101"/>
      <c r="B35" s="34" t="s">
        <v>10</v>
      </c>
      <c r="C35" s="32">
        <v>0</v>
      </c>
      <c r="D35" s="20">
        <v>0</v>
      </c>
      <c r="E35" s="20">
        <v>0</v>
      </c>
      <c r="F35" s="21"/>
      <c r="G35" s="21"/>
      <c r="H35" s="16"/>
      <c r="I35" s="16"/>
      <c r="J35" s="16"/>
      <c r="K35" s="16"/>
      <c r="L35" s="46">
        <f t="shared" si="12"/>
        <v>0</v>
      </c>
      <c r="M35" s="17">
        <v>0</v>
      </c>
      <c r="N35" s="17">
        <v>0</v>
      </c>
      <c r="O35" s="17">
        <v>0</v>
      </c>
      <c r="P35" s="16"/>
      <c r="Q35" s="16"/>
      <c r="R35" s="16"/>
      <c r="S35" s="21"/>
      <c r="T35" s="21"/>
      <c r="U35" s="22"/>
      <c r="V35" s="50">
        <f t="shared" si="13"/>
        <v>0</v>
      </c>
    </row>
    <row r="36" spans="1:22" ht="12.6" customHeight="1" thickBot="1" x14ac:dyDescent="0.35">
      <c r="A36" s="101"/>
      <c r="B36" s="34" t="s">
        <v>33</v>
      </c>
      <c r="C36" s="39"/>
      <c r="D36" s="16"/>
      <c r="E36" s="16"/>
      <c r="F36" s="16"/>
      <c r="G36" s="16"/>
      <c r="H36" s="17"/>
      <c r="I36" s="17">
        <v>0</v>
      </c>
      <c r="J36" s="17"/>
      <c r="K36" s="17"/>
      <c r="L36" s="46">
        <f t="shared" si="12"/>
        <v>0</v>
      </c>
      <c r="M36" s="16"/>
      <c r="N36" s="16"/>
      <c r="O36" s="16"/>
      <c r="P36" s="17"/>
      <c r="Q36" s="16"/>
      <c r="R36" s="17"/>
      <c r="S36" s="17"/>
      <c r="T36" s="21"/>
      <c r="U36" s="22"/>
      <c r="V36" s="50">
        <f t="shared" si="13"/>
        <v>0</v>
      </c>
    </row>
    <row r="37" spans="1:22" ht="12.6" customHeight="1" thickBot="1" x14ac:dyDescent="0.35">
      <c r="A37" s="101"/>
      <c r="B37" s="34" t="s">
        <v>43</v>
      </c>
      <c r="C37" s="33"/>
      <c r="D37" s="21"/>
      <c r="E37" s="21"/>
      <c r="F37" s="21"/>
      <c r="G37" s="20">
        <v>0</v>
      </c>
      <c r="H37" s="16"/>
      <c r="I37" s="16"/>
      <c r="J37" s="16"/>
      <c r="K37" s="16"/>
      <c r="L37" s="46">
        <f t="shared" si="12"/>
        <v>0</v>
      </c>
      <c r="M37" s="16"/>
      <c r="N37" s="16"/>
      <c r="O37" s="16"/>
      <c r="P37" s="16"/>
      <c r="Q37" s="16"/>
      <c r="R37" s="16"/>
      <c r="S37" s="21"/>
      <c r="T37" s="21"/>
      <c r="U37" s="22"/>
      <c r="V37" s="50">
        <f t="shared" si="13"/>
        <v>0</v>
      </c>
    </row>
    <row r="38" spans="1:22" ht="12.6" customHeight="1" thickBot="1" x14ac:dyDescent="0.35">
      <c r="A38" s="101"/>
      <c r="B38" s="34" t="s">
        <v>44</v>
      </c>
      <c r="C38" s="33"/>
      <c r="D38" s="21"/>
      <c r="E38" s="21"/>
      <c r="F38" s="21"/>
      <c r="G38" s="20">
        <v>0</v>
      </c>
      <c r="H38" s="16"/>
      <c r="I38" s="16"/>
      <c r="J38" s="16"/>
      <c r="K38" s="16"/>
      <c r="L38" s="46">
        <f t="shared" si="12"/>
        <v>0</v>
      </c>
      <c r="M38" s="16"/>
      <c r="N38" s="16"/>
      <c r="O38" s="16"/>
      <c r="P38" s="16"/>
      <c r="Q38" s="16"/>
      <c r="R38" s="16"/>
      <c r="S38" s="21"/>
      <c r="T38" s="21"/>
      <c r="U38" s="22"/>
      <c r="V38" s="50">
        <f t="shared" si="13"/>
        <v>0</v>
      </c>
    </row>
    <row r="39" spans="1:22" ht="12.6" customHeight="1" x14ac:dyDescent="0.3">
      <c r="A39" s="101"/>
      <c r="B39" s="34" t="s">
        <v>45</v>
      </c>
      <c r="C39" s="33"/>
      <c r="D39" s="21"/>
      <c r="E39" s="21"/>
      <c r="F39" s="21"/>
      <c r="G39" s="24">
        <v>0</v>
      </c>
      <c r="H39" s="16"/>
      <c r="I39" s="16"/>
      <c r="J39" s="16"/>
      <c r="K39" s="16"/>
      <c r="L39" s="46">
        <f t="shared" si="12"/>
        <v>0</v>
      </c>
      <c r="M39" s="16"/>
      <c r="N39" s="16"/>
      <c r="O39" s="16"/>
      <c r="P39" s="16"/>
      <c r="Q39" s="16"/>
      <c r="R39" s="16"/>
      <c r="S39" s="21"/>
      <c r="T39" s="21"/>
      <c r="U39" s="22"/>
      <c r="V39" s="50">
        <f t="shared" si="13"/>
        <v>0</v>
      </c>
    </row>
    <row r="40" spans="1:22" ht="15.6" thickBot="1" x14ac:dyDescent="0.35">
      <c r="A40" s="88" t="s">
        <v>23</v>
      </c>
      <c r="B40" s="89"/>
      <c r="C40" s="67">
        <f>SUM(C32:C39)</f>
        <v>1</v>
      </c>
      <c r="D40" s="68">
        <f t="shared" ref="D40:K40" si="14">SUM(D32:D39)</f>
        <v>0</v>
      </c>
      <c r="E40" s="68">
        <f t="shared" si="14"/>
        <v>0</v>
      </c>
      <c r="F40" s="68">
        <f t="shared" si="14"/>
        <v>0</v>
      </c>
      <c r="G40" s="68">
        <f t="shared" si="14"/>
        <v>4</v>
      </c>
      <c r="H40" s="68">
        <f t="shared" si="14"/>
        <v>0</v>
      </c>
      <c r="I40" s="68">
        <f t="shared" si="14"/>
        <v>6</v>
      </c>
      <c r="J40" s="45">
        <f t="shared" si="14"/>
        <v>0</v>
      </c>
      <c r="K40" s="45">
        <f t="shared" si="14"/>
        <v>0</v>
      </c>
      <c r="L40" s="52">
        <f>SUM(L32:L39)</f>
        <v>11</v>
      </c>
      <c r="M40" s="67">
        <f t="shared" ref="M40:U40" si="15">SUM(M32:M39)</f>
        <v>9352000</v>
      </c>
      <c r="N40" s="68">
        <f>SUM(N32:N39)</f>
        <v>0</v>
      </c>
      <c r="O40" s="68">
        <f t="shared" si="15"/>
        <v>0</v>
      </c>
      <c r="P40" s="68">
        <f t="shared" si="15"/>
        <v>0</v>
      </c>
      <c r="Q40" s="68">
        <f t="shared" si="15"/>
        <v>8205850</v>
      </c>
      <c r="R40" s="68">
        <f t="shared" si="15"/>
        <v>0</v>
      </c>
      <c r="S40" s="68">
        <f t="shared" si="15"/>
        <v>1996021</v>
      </c>
      <c r="T40" s="68">
        <f t="shared" si="15"/>
        <v>0</v>
      </c>
      <c r="U40" s="68">
        <f t="shared" si="15"/>
        <v>0</v>
      </c>
      <c r="V40" s="52">
        <f>SUM(M40:U40)</f>
        <v>19553871</v>
      </c>
    </row>
    <row r="41" spans="1:22" ht="12.6" customHeight="1" thickBot="1" x14ac:dyDescent="0.35">
      <c r="A41" s="96" t="s">
        <v>15</v>
      </c>
      <c r="B41" s="29" t="s">
        <v>5</v>
      </c>
      <c r="C41" s="30">
        <v>0</v>
      </c>
      <c r="D41" s="25">
        <v>0</v>
      </c>
      <c r="E41" s="25">
        <v>1</v>
      </c>
      <c r="F41" s="26"/>
      <c r="G41" s="26"/>
      <c r="H41" s="25">
        <v>0</v>
      </c>
      <c r="I41" s="25">
        <v>3</v>
      </c>
      <c r="J41" s="26"/>
      <c r="K41" s="27"/>
      <c r="L41" s="46">
        <f>SUM(C41:K41)</f>
        <v>4</v>
      </c>
      <c r="M41" s="30">
        <v>0</v>
      </c>
      <c r="N41" s="25">
        <v>0</v>
      </c>
      <c r="O41" s="86">
        <v>16000</v>
      </c>
      <c r="P41" s="26"/>
      <c r="Q41" s="26"/>
      <c r="R41" s="26"/>
      <c r="S41" s="25">
        <v>1189984</v>
      </c>
      <c r="T41" s="26"/>
      <c r="U41" s="27"/>
      <c r="V41" s="28">
        <f>SUM(M41:U41)</f>
        <v>1205984</v>
      </c>
    </row>
    <row r="42" spans="1:22" ht="12.6" customHeight="1" thickBot="1" x14ac:dyDescent="0.35">
      <c r="A42" s="97"/>
      <c r="B42" s="31" t="s">
        <v>7</v>
      </c>
      <c r="C42" s="32">
        <v>0</v>
      </c>
      <c r="D42" s="20">
        <v>0</v>
      </c>
      <c r="E42" s="20">
        <v>1</v>
      </c>
      <c r="F42" s="21"/>
      <c r="G42" s="20">
        <v>0</v>
      </c>
      <c r="H42" s="21">
        <v>0</v>
      </c>
      <c r="I42" s="21"/>
      <c r="J42" s="21"/>
      <c r="K42" s="21"/>
      <c r="L42" s="46">
        <f t="shared" ref="L42:L48" si="16">SUM(C42:K42)</f>
        <v>1</v>
      </c>
      <c r="M42" s="32">
        <v>0</v>
      </c>
      <c r="N42" s="20">
        <v>0</v>
      </c>
      <c r="O42" s="20">
        <v>135000</v>
      </c>
      <c r="P42" s="21"/>
      <c r="Q42" s="20">
        <v>0</v>
      </c>
      <c r="R42" s="20">
        <v>0</v>
      </c>
      <c r="S42" s="21"/>
      <c r="T42" s="21"/>
      <c r="U42" s="22"/>
      <c r="V42" s="28">
        <f t="shared" ref="V42:V48" si="17">SUM(M42:U42)</f>
        <v>135000</v>
      </c>
    </row>
    <row r="43" spans="1:22" ht="12.6" customHeight="1" thickBot="1" x14ac:dyDescent="0.35">
      <c r="A43" s="97"/>
      <c r="B43" s="31" t="s">
        <v>6</v>
      </c>
      <c r="C43" s="33"/>
      <c r="D43" s="21"/>
      <c r="E43" s="21"/>
      <c r="F43" s="20">
        <v>0</v>
      </c>
      <c r="G43" s="20">
        <v>848</v>
      </c>
      <c r="H43" s="20">
        <v>0</v>
      </c>
      <c r="I43" s="17">
        <v>26</v>
      </c>
      <c r="J43" s="21"/>
      <c r="K43" s="22">
        <v>0</v>
      </c>
      <c r="L43" s="46">
        <f t="shared" si="16"/>
        <v>874</v>
      </c>
      <c r="M43" s="16"/>
      <c r="N43" s="16"/>
      <c r="O43" s="16"/>
      <c r="P43" s="21">
        <v>0</v>
      </c>
      <c r="Q43" s="20">
        <v>140682267</v>
      </c>
      <c r="R43" s="20">
        <v>0</v>
      </c>
      <c r="S43" s="17">
        <v>8700869</v>
      </c>
      <c r="T43" s="21"/>
      <c r="U43" s="23">
        <v>0</v>
      </c>
      <c r="V43" s="28">
        <f t="shared" si="17"/>
        <v>149383136</v>
      </c>
    </row>
    <row r="44" spans="1:22" ht="12.6" customHeight="1" thickBot="1" x14ac:dyDescent="0.35">
      <c r="A44" s="97"/>
      <c r="B44" s="34" t="s">
        <v>10</v>
      </c>
      <c r="C44" s="32">
        <v>0</v>
      </c>
      <c r="D44" s="20">
        <v>0</v>
      </c>
      <c r="E44" s="20"/>
      <c r="F44" s="21"/>
      <c r="G44" s="21"/>
      <c r="H44" s="16"/>
      <c r="I44" s="16"/>
      <c r="J44" s="16"/>
      <c r="K44" s="16"/>
      <c r="L44" s="46">
        <f t="shared" si="16"/>
        <v>0</v>
      </c>
      <c r="M44" s="17">
        <v>0</v>
      </c>
      <c r="N44" s="17">
        <v>0</v>
      </c>
      <c r="O44" s="17">
        <v>0</v>
      </c>
      <c r="P44" s="16"/>
      <c r="Q44" s="16"/>
      <c r="R44" s="21"/>
      <c r="S44" s="21"/>
      <c r="T44" s="21"/>
      <c r="U44" s="22"/>
      <c r="V44" s="28">
        <f t="shared" si="17"/>
        <v>0</v>
      </c>
    </row>
    <row r="45" spans="1:22" ht="12.6" customHeight="1" thickBot="1" x14ac:dyDescent="0.35">
      <c r="A45" s="97"/>
      <c r="B45" s="34" t="s">
        <v>33</v>
      </c>
      <c r="C45" s="33"/>
      <c r="D45" s="21"/>
      <c r="E45" s="21"/>
      <c r="F45" s="21"/>
      <c r="G45" s="21"/>
      <c r="H45" s="17"/>
      <c r="I45" s="17">
        <v>0</v>
      </c>
      <c r="J45" s="17"/>
      <c r="K45" s="17"/>
      <c r="L45" s="46">
        <f t="shared" si="16"/>
        <v>0</v>
      </c>
      <c r="M45" s="17"/>
      <c r="N45" s="17"/>
      <c r="O45" s="17"/>
      <c r="P45" s="17"/>
      <c r="Q45" s="17"/>
      <c r="R45" s="17"/>
      <c r="S45" s="17">
        <v>0</v>
      </c>
      <c r="T45" s="21"/>
      <c r="U45" s="22"/>
      <c r="V45" s="28">
        <f t="shared" si="17"/>
        <v>0</v>
      </c>
    </row>
    <row r="46" spans="1:22" ht="12.6" customHeight="1" thickBot="1" x14ac:dyDescent="0.35">
      <c r="A46" s="97"/>
      <c r="B46" s="34" t="s">
        <v>43</v>
      </c>
      <c r="C46" s="33"/>
      <c r="D46" s="21"/>
      <c r="E46" s="21"/>
      <c r="F46" s="21"/>
      <c r="G46" s="20">
        <v>0</v>
      </c>
      <c r="H46" s="16"/>
      <c r="I46" s="16"/>
      <c r="J46" s="16"/>
      <c r="K46" s="16"/>
      <c r="L46" s="46">
        <f t="shared" si="16"/>
        <v>0</v>
      </c>
      <c r="M46" s="16"/>
      <c r="N46" s="16"/>
      <c r="O46" s="16"/>
      <c r="P46" s="16"/>
      <c r="Q46" s="16"/>
      <c r="R46" s="16"/>
      <c r="S46" s="21"/>
      <c r="T46" s="21"/>
      <c r="U46" s="22"/>
      <c r="V46" s="28">
        <f t="shared" si="17"/>
        <v>0</v>
      </c>
    </row>
    <row r="47" spans="1:22" ht="12.6" customHeight="1" thickBot="1" x14ac:dyDescent="0.35">
      <c r="A47" s="97"/>
      <c r="B47" s="34" t="s">
        <v>44</v>
      </c>
      <c r="C47" s="33"/>
      <c r="D47" s="21"/>
      <c r="E47" s="21"/>
      <c r="F47" s="21"/>
      <c r="G47" s="20">
        <v>0</v>
      </c>
      <c r="H47" s="16"/>
      <c r="I47" s="16"/>
      <c r="J47" s="16"/>
      <c r="K47" s="16"/>
      <c r="L47" s="46">
        <f t="shared" si="16"/>
        <v>0</v>
      </c>
      <c r="M47" s="16"/>
      <c r="N47" s="16"/>
      <c r="O47" s="16"/>
      <c r="P47" s="16"/>
      <c r="Q47" s="16"/>
      <c r="R47" s="16"/>
      <c r="S47" s="21"/>
      <c r="T47" s="21"/>
      <c r="U47" s="22"/>
      <c r="V47" s="28">
        <f t="shared" si="17"/>
        <v>0</v>
      </c>
    </row>
    <row r="48" spans="1:22" ht="12.6" customHeight="1" x14ac:dyDescent="0.3">
      <c r="A48" s="97"/>
      <c r="B48" s="34" t="s">
        <v>45</v>
      </c>
      <c r="C48" s="33"/>
      <c r="D48" s="21"/>
      <c r="E48" s="21"/>
      <c r="F48" s="21"/>
      <c r="G48" s="20">
        <v>0</v>
      </c>
      <c r="H48" s="16"/>
      <c r="I48" s="16"/>
      <c r="J48" s="16"/>
      <c r="K48" s="16"/>
      <c r="L48" s="46">
        <f t="shared" si="16"/>
        <v>0</v>
      </c>
      <c r="M48" s="16"/>
      <c r="N48" s="16"/>
      <c r="O48" s="16"/>
      <c r="P48" s="16"/>
      <c r="Q48" s="16"/>
      <c r="R48" s="16"/>
      <c r="S48" s="21"/>
      <c r="T48" s="21"/>
      <c r="U48" s="22"/>
      <c r="V48" s="28">
        <f t="shared" si="17"/>
        <v>0</v>
      </c>
    </row>
    <row r="49" spans="1:22" ht="15.6" thickBot="1" x14ac:dyDescent="0.35">
      <c r="A49" s="98" t="s">
        <v>23</v>
      </c>
      <c r="B49" s="99"/>
      <c r="C49" s="61">
        <f>SUM(C41:C48)</f>
        <v>0</v>
      </c>
      <c r="D49" s="62">
        <f t="shared" ref="D49:L49" si="18">SUM(D41:D48)</f>
        <v>0</v>
      </c>
      <c r="E49" s="62">
        <f t="shared" si="18"/>
        <v>2</v>
      </c>
      <c r="F49" s="62">
        <f t="shared" si="18"/>
        <v>0</v>
      </c>
      <c r="G49" s="62">
        <f t="shared" si="18"/>
        <v>848</v>
      </c>
      <c r="H49" s="62">
        <f t="shared" si="18"/>
        <v>0</v>
      </c>
      <c r="I49" s="62">
        <f t="shared" si="18"/>
        <v>29</v>
      </c>
      <c r="J49" s="44">
        <f t="shared" si="18"/>
        <v>0</v>
      </c>
      <c r="K49" s="44">
        <f t="shared" si="18"/>
        <v>0</v>
      </c>
      <c r="L49" s="53">
        <f t="shared" si="18"/>
        <v>879</v>
      </c>
      <c r="M49" s="61">
        <f>SUM(M41:M48)</f>
        <v>0</v>
      </c>
      <c r="N49" s="62">
        <f t="shared" ref="N49:V49" si="19">SUM(N41:N48)</f>
        <v>0</v>
      </c>
      <c r="O49" s="62">
        <f t="shared" si="19"/>
        <v>151000</v>
      </c>
      <c r="P49" s="62">
        <f t="shared" si="19"/>
        <v>0</v>
      </c>
      <c r="Q49" s="62">
        <f t="shared" si="19"/>
        <v>140682267</v>
      </c>
      <c r="R49" s="62">
        <f t="shared" si="19"/>
        <v>0</v>
      </c>
      <c r="S49" s="62">
        <f t="shared" si="19"/>
        <v>9890853</v>
      </c>
      <c r="T49" s="62">
        <f t="shared" si="19"/>
        <v>0</v>
      </c>
      <c r="U49" s="62">
        <f t="shared" si="19"/>
        <v>0</v>
      </c>
      <c r="V49" s="53">
        <f t="shared" si="19"/>
        <v>150724120</v>
      </c>
    </row>
    <row r="50" spans="1:22" ht="12.6" customHeight="1" x14ac:dyDescent="0.3">
      <c r="A50" s="100" t="s">
        <v>16</v>
      </c>
      <c r="B50" s="36" t="s">
        <v>5</v>
      </c>
      <c r="C50" s="47">
        <v>6</v>
      </c>
      <c r="D50" s="17">
        <v>0</v>
      </c>
      <c r="E50" s="17">
        <v>0</v>
      </c>
      <c r="F50" s="16"/>
      <c r="G50" s="16"/>
      <c r="H50" s="25">
        <v>0</v>
      </c>
      <c r="I50" s="17"/>
      <c r="J50" s="16"/>
      <c r="K50" s="18"/>
      <c r="L50" s="37">
        <f>SUM(C50:K50)</f>
        <v>6</v>
      </c>
      <c r="M50" s="47">
        <v>3848673</v>
      </c>
      <c r="N50" s="17">
        <v>0</v>
      </c>
      <c r="O50" s="17">
        <v>0</v>
      </c>
      <c r="P50" s="16"/>
      <c r="Q50" s="16"/>
      <c r="R50" s="16"/>
      <c r="S50" s="17">
        <v>0</v>
      </c>
      <c r="T50" s="16"/>
      <c r="U50" s="18"/>
      <c r="V50" s="50">
        <f>SUM(M50:U50)</f>
        <v>3848673</v>
      </c>
    </row>
    <row r="51" spans="1:22" ht="12.6" customHeight="1" x14ac:dyDescent="0.3">
      <c r="A51" s="101"/>
      <c r="B51" s="31" t="s">
        <v>7</v>
      </c>
      <c r="C51" s="32">
        <v>4</v>
      </c>
      <c r="D51" s="20">
        <v>0</v>
      </c>
      <c r="E51" s="20">
        <v>0</v>
      </c>
      <c r="F51" s="21"/>
      <c r="G51" s="20">
        <v>0</v>
      </c>
      <c r="H51" s="20">
        <v>0</v>
      </c>
      <c r="I51" s="21"/>
      <c r="J51" s="21"/>
      <c r="K51" s="22"/>
      <c r="L51" s="37">
        <f t="shared" ref="L51:L57" si="20">SUM(C51:K51)</f>
        <v>4</v>
      </c>
      <c r="M51" s="32">
        <v>764120</v>
      </c>
      <c r="N51" s="20">
        <v>0</v>
      </c>
      <c r="O51" s="20">
        <v>0</v>
      </c>
      <c r="P51" s="21"/>
      <c r="Q51" s="20">
        <v>0</v>
      </c>
      <c r="R51" s="20">
        <v>0</v>
      </c>
      <c r="S51" s="21"/>
      <c r="T51" s="21"/>
      <c r="U51" s="22"/>
      <c r="V51" s="50">
        <f t="shared" ref="V51:V57" si="21">SUM(M51:U51)</f>
        <v>764120</v>
      </c>
    </row>
    <row r="52" spans="1:22" ht="12.6" customHeight="1" x14ac:dyDescent="0.3">
      <c r="A52" s="101"/>
      <c r="B52" s="31" t="s">
        <v>6</v>
      </c>
      <c r="C52" s="33"/>
      <c r="D52" s="21"/>
      <c r="E52" s="21"/>
      <c r="F52" s="20">
        <v>7</v>
      </c>
      <c r="G52" s="20">
        <v>0</v>
      </c>
      <c r="H52" s="20">
        <v>0</v>
      </c>
      <c r="I52" s="17">
        <v>2</v>
      </c>
      <c r="J52" s="21"/>
      <c r="K52" s="23">
        <v>0</v>
      </c>
      <c r="L52" s="37">
        <f t="shared" si="20"/>
        <v>9</v>
      </c>
      <c r="M52" s="33"/>
      <c r="N52" s="21"/>
      <c r="O52" s="21"/>
      <c r="P52" s="20">
        <v>1141841</v>
      </c>
      <c r="Q52" s="20">
        <v>0</v>
      </c>
      <c r="R52" s="20">
        <v>0</v>
      </c>
      <c r="S52" s="17">
        <v>529979</v>
      </c>
      <c r="T52" s="21"/>
      <c r="U52" s="23">
        <v>0</v>
      </c>
      <c r="V52" s="50">
        <f t="shared" si="21"/>
        <v>1671820</v>
      </c>
    </row>
    <row r="53" spans="1:22" ht="12.6" customHeight="1" x14ac:dyDescent="0.3">
      <c r="A53" s="101"/>
      <c r="B53" s="34" t="s">
        <v>10</v>
      </c>
      <c r="C53" s="32"/>
      <c r="D53" s="20">
        <v>0</v>
      </c>
      <c r="E53" s="20">
        <v>0</v>
      </c>
      <c r="F53" s="21"/>
      <c r="G53" s="16"/>
      <c r="H53" s="16"/>
      <c r="I53" s="21"/>
      <c r="J53" s="21"/>
      <c r="K53" s="22"/>
      <c r="L53" s="37">
        <f t="shared" si="20"/>
        <v>0</v>
      </c>
      <c r="M53" s="32"/>
      <c r="N53" s="20">
        <v>0</v>
      </c>
      <c r="O53" s="20">
        <v>0</v>
      </c>
      <c r="P53" s="21"/>
      <c r="Q53" s="16"/>
      <c r="R53" s="16"/>
      <c r="S53" s="21"/>
      <c r="T53" s="21"/>
      <c r="U53" s="22"/>
      <c r="V53" s="50">
        <f t="shared" si="21"/>
        <v>0</v>
      </c>
    </row>
    <row r="54" spans="1:22" ht="12.6" customHeight="1" x14ac:dyDescent="0.3">
      <c r="A54" s="101"/>
      <c r="B54" s="34" t="s">
        <v>33</v>
      </c>
      <c r="C54" s="33"/>
      <c r="D54" s="21"/>
      <c r="E54" s="21"/>
      <c r="F54" s="21"/>
      <c r="G54" s="16"/>
      <c r="H54" s="17"/>
      <c r="I54" s="17"/>
      <c r="J54" s="17"/>
      <c r="K54" s="17"/>
      <c r="L54" s="37">
        <f t="shared" si="20"/>
        <v>0</v>
      </c>
      <c r="M54" s="17"/>
      <c r="N54" s="17"/>
      <c r="O54" s="17"/>
      <c r="P54" s="17"/>
      <c r="Q54" s="16"/>
      <c r="R54" s="17"/>
      <c r="S54" s="17">
        <v>0</v>
      </c>
      <c r="T54" s="21"/>
      <c r="U54" s="22"/>
      <c r="V54" s="50">
        <f t="shared" si="21"/>
        <v>0</v>
      </c>
    </row>
    <row r="55" spans="1:22" ht="12.6" customHeight="1" x14ac:dyDescent="0.3">
      <c r="A55" s="101"/>
      <c r="B55" s="34" t="s">
        <v>43</v>
      </c>
      <c r="C55" s="33"/>
      <c r="D55" s="21"/>
      <c r="E55" s="21"/>
      <c r="F55" s="21"/>
      <c r="G55" s="20">
        <v>0</v>
      </c>
      <c r="H55" s="16"/>
      <c r="I55" s="16"/>
      <c r="J55" s="16"/>
      <c r="K55" s="16"/>
      <c r="L55" s="37">
        <f t="shared" si="20"/>
        <v>0</v>
      </c>
      <c r="M55" s="16"/>
      <c r="N55" s="16"/>
      <c r="O55" s="16"/>
      <c r="P55" s="16"/>
      <c r="Q55" s="16"/>
      <c r="R55" s="16"/>
      <c r="S55" s="21"/>
      <c r="T55" s="21"/>
      <c r="U55" s="22"/>
      <c r="V55" s="50">
        <f t="shared" si="21"/>
        <v>0</v>
      </c>
    </row>
    <row r="56" spans="1:22" ht="12.6" customHeight="1" x14ac:dyDescent="0.3">
      <c r="A56" s="101"/>
      <c r="B56" s="34" t="s">
        <v>44</v>
      </c>
      <c r="C56" s="33"/>
      <c r="D56" s="21"/>
      <c r="E56" s="21"/>
      <c r="F56" s="21"/>
      <c r="G56" s="20">
        <v>0</v>
      </c>
      <c r="H56" s="16"/>
      <c r="I56" s="16"/>
      <c r="J56" s="16"/>
      <c r="K56" s="16"/>
      <c r="L56" s="37">
        <f t="shared" si="20"/>
        <v>0</v>
      </c>
      <c r="M56" s="16"/>
      <c r="N56" s="16"/>
      <c r="O56" s="16"/>
      <c r="P56" s="16"/>
      <c r="Q56" s="16"/>
      <c r="R56" s="16"/>
      <c r="S56" s="21"/>
      <c r="T56" s="21"/>
      <c r="U56" s="22"/>
      <c r="V56" s="50">
        <f t="shared" si="21"/>
        <v>0</v>
      </c>
    </row>
    <row r="57" spans="1:22" ht="12.6" customHeight="1" x14ac:dyDescent="0.3">
      <c r="A57" s="101"/>
      <c r="B57" s="34" t="s">
        <v>45</v>
      </c>
      <c r="C57" s="33"/>
      <c r="D57" s="21"/>
      <c r="E57" s="21"/>
      <c r="F57" s="21"/>
      <c r="G57" s="24">
        <v>0</v>
      </c>
      <c r="H57" s="16"/>
      <c r="I57" s="16"/>
      <c r="J57" s="16"/>
      <c r="K57" s="16"/>
      <c r="L57" s="37">
        <f t="shared" si="20"/>
        <v>0</v>
      </c>
      <c r="M57" s="16"/>
      <c r="N57" s="16"/>
      <c r="O57" s="16"/>
      <c r="P57" s="16"/>
      <c r="Q57" s="16"/>
      <c r="R57" s="16"/>
      <c r="S57" s="21"/>
      <c r="T57" s="21"/>
      <c r="U57" s="22"/>
      <c r="V57" s="50">
        <f t="shared" si="21"/>
        <v>0</v>
      </c>
    </row>
    <row r="58" spans="1:22" ht="15.6" thickBot="1" x14ac:dyDescent="0.35">
      <c r="A58" s="88" t="s">
        <v>23</v>
      </c>
      <c r="B58" s="89"/>
      <c r="C58" s="67">
        <f>SUM(C50:C57)</f>
        <v>10</v>
      </c>
      <c r="D58" s="68">
        <f t="shared" ref="D58:K58" si="22">SUM(D50:D57)</f>
        <v>0</v>
      </c>
      <c r="E58" s="68">
        <f t="shared" si="22"/>
        <v>0</v>
      </c>
      <c r="F58" s="68">
        <f t="shared" si="22"/>
        <v>7</v>
      </c>
      <c r="G58" s="68">
        <f t="shared" si="22"/>
        <v>0</v>
      </c>
      <c r="H58" s="68">
        <f t="shared" si="22"/>
        <v>0</v>
      </c>
      <c r="I58" s="68">
        <f t="shared" si="22"/>
        <v>2</v>
      </c>
      <c r="J58" s="45">
        <f t="shared" si="22"/>
        <v>0</v>
      </c>
      <c r="K58" s="45">
        <f t="shared" si="22"/>
        <v>0</v>
      </c>
      <c r="L58" s="52">
        <f t="shared" ref="L58" si="23">SUM(C58:J58)</f>
        <v>19</v>
      </c>
      <c r="M58" s="67">
        <f>SUM(M50:M57)</f>
        <v>4612793</v>
      </c>
      <c r="N58" s="68">
        <f t="shared" ref="N58:O58" si="24">SUM(N50:N57)</f>
        <v>0</v>
      </c>
      <c r="O58" s="68">
        <f t="shared" si="24"/>
        <v>0</v>
      </c>
      <c r="P58" s="68">
        <f t="shared" ref="P58:U58" si="25">SUM(P50:P57)</f>
        <v>1141841</v>
      </c>
      <c r="Q58" s="68">
        <f t="shared" si="25"/>
        <v>0</v>
      </c>
      <c r="R58" s="68">
        <f t="shared" si="25"/>
        <v>0</v>
      </c>
      <c r="S58" s="45">
        <f t="shared" si="25"/>
        <v>529979</v>
      </c>
      <c r="T58" s="45">
        <f t="shared" si="25"/>
        <v>0</v>
      </c>
      <c r="U58" s="45">
        <f t="shared" si="25"/>
        <v>0</v>
      </c>
      <c r="V58" s="52">
        <f t="shared" ref="V58" si="26">SUM(M58:T58)</f>
        <v>6284613</v>
      </c>
    </row>
    <row r="59" spans="1:22" ht="12.6" customHeight="1" thickBot="1" x14ac:dyDescent="0.35">
      <c r="A59" s="96" t="s">
        <v>17</v>
      </c>
      <c r="B59" s="29" t="s">
        <v>5</v>
      </c>
      <c r="C59" s="40">
        <v>0</v>
      </c>
      <c r="D59" s="35">
        <v>0</v>
      </c>
      <c r="E59" s="35">
        <v>0</v>
      </c>
      <c r="F59" s="25">
        <v>0</v>
      </c>
      <c r="G59" s="26"/>
      <c r="H59" s="25">
        <v>0</v>
      </c>
      <c r="I59" s="25">
        <v>0</v>
      </c>
      <c r="J59" s="26"/>
      <c r="K59" s="27"/>
      <c r="L59" s="46">
        <f>SUM(C59:K59)</f>
        <v>0</v>
      </c>
      <c r="M59" s="40">
        <v>0</v>
      </c>
      <c r="N59" s="35">
        <v>0</v>
      </c>
      <c r="O59" s="35">
        <v>0</v>
      </c>
      <c r="P59" s="35">
        <v>0</v>
      </c>
      <c r="Q59" s="26"/>
      <c r="R59" s="26"/>
      <c r="S59" s="25">
        <v>0</v>
      </c>
      <c r="T59" s="26"/>
      <c r="U59" s="27"/>
      <c r="V59" s="28">
        <f>SUM(M59:U59)</f>
        <v>0</v>
      </c>
    </row>
    <row r="60" spans="1:22" ht="12.6" customHeight="1" thickBot="1" x14ac:dyDescent="0.35">
      <c r="A60" s="97"/>
      <c r="B60" s="31" t="s">
        <v>7</v>
      </c>
      <c r="C60" s="32">
        <v>0</v>
      </c>
      <c r="D60" s="20">
        <v>0</v>
      </c>
      <c r="E60" s="20">
        <v>0</v>
      </c>
      <c r="F60" s="21"/>
      <c r="G60" s="25">
        <v>0</v>
      </c>
      <c r="H60" s="20">
        <v>0</v>
      </c>
      <c r="I60" s="21"/>
      <c r="J60" s="21"/>
      <c r="K60" s="22"/>
      <c r="L60" s="46">
        <f t="shared" ref="L60:L66" si="27">SUM(C60:K60)</f>
        <v>0</v>
      </c>
      <c r="M60" s="32">
        <v>0</v>
      </c>
      <c r="N60" s="20">
        <v>0</v>
      </c>
      <c r="O60" s="20">
        <v>0</v>
      </c>
      <c r="P60" s="21"/>
      <c r="Q60" s="20">
        <v>0</v>
      </c>
      <c r="R60" s="20">
        <v>0</v>
      </c>
      <c r="S60" s="21"/>
      <c r="T60" s="21"/>
      <c r="U60" s="22"/>
      <c r="V60" s="28">
        <f t="shared" ref="V60:V66" si="28">SUM(M60:U60)</f>
        <v>0</v>
      </c>
    </row>
    <row r="61" spans="1:22" ht="12.6" customHeight="1" thickBot="1" x14ac:dyDescent="0.35">
      <c r="A61" s="97"/>
      <c r="B61" s="31" t="s">
        <v>6</v>
      </c>
      <c r="C61" s="33"/>
      <c r="D61" s="21"/>
      <c r="E61" s="21"/>
      <c r="F61" s="25">
        <v>0</v>
      </c>
      <c r="G61" s="25">
        <v>186</v>
      </c>
      <c r="H61" s="20">
        <v>0</v>
      </c>
      <c r="I61" s="25">
        <v>13</v>
      </c>
      <c r="J61" s="21"/>
      <c r="K61" s="23">
        <v>0</v>
      </c>
      <c r="L61" s="46">
        <f t="shared" si="27"/>
        <v>199</v>
      </c>
      <c r="M61" s="33"/>
      <c r="N61" s="21"/>
      <c r="O61" s="21"/>
      <c r="P61" s="20">
        <v>0</v>
      </c>
      <c r="Q61" s="20">
        <v>33644816</v>
      </c>
      <c r="R61" s="20">
        <v>0</v>
      </c>
      <c r="S61" s="17">
        <v>5436236</v>
      </c>
      <c r="T61" s="21"/>
      <c r="U61" s="23">
        <v>0</v>
      </c>
      <c r="V61" s="28">
        <f t="shared" si="28"/>
        <v>39081052</v>
      </c>
    </row>
    <row r="62" spans="1:22" ht="12.6" customHeight="1" thickBot="1" x14ac:dyDescent="0.35">
      <c r="A62" s="97"/>
      <c r="B62" s="34" t="s">
        <v>10</v>
      </c>
      <c r="C62" s="32">
        <v>0</v>
      </c>
      <c r="D62" s="20">
        <v>0</v>
      </c>
      <c r="E62" s="20">
        <v>0</v>
      </c>
      <c r="F62" s="21"/>
      <c r="G62" s="21"/>
      <c r="H62" s="21"/>
      <c r="I62" s="21"/>
      <c r="J62" s="21"/>
      <c r="K62" s="22"/>
      <c r="L62" s="46">
        <f t="shared" si="27"/>
        <v>0</v>
      </c>
      <c r="M62" s="32">
        <v>0</v>
      </c>
      <c r="N62" s="20">
        <v>0</v>
      </c>
      <c r="O62" s="20">
        <v>0</v>
      </c>
      <c r="P62" s="21"/>
      <c r="Q62" s="21"/>
      <c r="R62" s="21"/>
      <c r="S62" s="21"/>
      <c r="T62" s="21"/>
      <c r="U62" s="22"/>
      <c r="V62" s="28">
        <f t="shared" si="28"/>
        <v>0</v>
      </c>
    </row>
    <row r="63" spans="1:22" ht="12.6" customHeight="1" thickBot="1" x14ac:dyDescent="0.35">
      <c r="A63" s="97"/>
      <c r="B63" s="34" t="s">
        <v>33</v>
      </c>
      <c r="C63" s="33"/>
      <c r="D63" s="21"/>
      <c r="E63" s="21"/>
      <c r="F63" s="21"/>
      <c r="G63" s="21"/>
      <c r="H63" s="17"/>
      <c r="I63" s="17">
        <v>0</v>
      </c>
      <c r="J63" s="17"/>
      <c r="K63" s="17"/>
      <c r="L63" s="46">
        <f t="shared" si="27"/>
        <v>0</v>
      </c>
      <c r="M63" s="17"/>
      <c r="N63" s="17"/>
      <c r="O63" s="17"/>
      <c r="P63" s="17"/>
      <c r="Q63" s="17"/>
      <c r="R63" s="17"/>
      <c r="S63" s="17">
        <v>0</v>
      </c>
      <c r="T63" s="21"/>
      <c r="U63" s="22"/>
      <c r="V63" s="28">
        <f t="shared" si="28"/>
        <v>0</v>
      </c>
    </row>
    <row r="64" spans="1:22" ht="12.6" customHeight="1" thickBot="1" x14ac:dyDescent="0.35">
      <c r="A64" s="97"/>
      <c r="B64" s="34" t="s">
        <v>43</v>
      </c>
      <c r="C64" s="33"/>
      <c r="D64" s="21"/>
      <c r="E64" s="21"/>
      <c r="F64" s="21"/>
      <c r="G64" s="20"/>
      <c r="H64" s="16"/>
      <c r="I64" s="16"/>
      <c r="J64" s="16"/>
      <c r="K64" s="16"/>
      <c r="L64" s="46">
        <f t="shared" si="27"/>
        <v>0</v>
      </c>
      <c r="M64" s="16"/>
      <c r="N64" s="16"/>
      <c r="O64" s="16"/>
      <c r="P64" s="16"/>
      <c r="Q64" s="16"/>
      <c r="R64" s="16"/>
      <c r="S64" s="21"/>
      <c r="T64" s="21"/>
      <c r="U64" s="22"/>
      <c r="V64" s="28">
        <f t="shared" si="28"/>
        <v>0</v>
      </c>
    </row>
    <row r="65" spans="1:22" ht="12.6" customHeight="1" thickBot="1" x14ac:dyDescent="0.35">
      <c r="A65" s="97"/>
      <c r="B65" s="34" t="s">
        <v>44</v>
      </c>
      <c r="C65" s="33"/>
      <c r="D65" s="21"/>
      <c r="E65" s="21"/>
      <c r="F65" s="21"/>
      <c r="G65" s="20"/>
      <c r="H65" s="16"/>
      <c r="I65" s="16"/>
      <c r="J65" s="16"/>
      <c r="K65" s="16"/>
      <c r="L65" s="46">
        <f t="shared" si="27"/>
        <v>0</v>
      </c>
      <c r="M65" s="16"/>
      <c r="N65" s="16"/>
      <c r="O65" s="16"/>
      <c r="P65" s="16"/>
      <c r="Q65" s="16"/>
      <c r="R65" s="16"/>
      <c r="S65" s="21"/>
      <c r="T65" s="21"/>
      <c r="U65" s="22"/>
      <c r="V65" s="28">
        <f t="shared" si="28"/>
        <v>0</v>
      </c>
    </row>
    <row r="66" spans="1:22" ht="12.6" customHeight="1" x14ac:dyDescent="0.3">
      <c r="A66" s="97"/>
      <c r="B66" s="34" t="s">
        <v>45</v>
      </c>
      <c r="C66" s="33"/>
      <c r="D66" s="21"/>
      <c r="E66" s="21"/>
      <c r="F66" s="21"/>
      <c r="G66" s="20"/>
      <c r="H66" s="16"/>
      <c r="I66" s="16"/>
      <c r="J66" s="16"/>
      <c r="K66" s="16"/>
      <c r="L66" s="46">
        <f t="shared" si="27"/>
        <v>0</v>
      </c>
      <c r="M66" s="16"/>
      <c r="N66" s="16"/>
      <c r="O66" s="16"/>
      <c r="P66" s="16"/>
      <c r="Q66" s="16"/>
      <c r="R66" s="16"/>
      <c r="S66" s="21"/>
      <c r="T66" s="21"/>
      <c r="U66" s="22"/>
      <c r="V66" s="28">
        <f t="shared" si="28"/>
        <v>0</v>
      </c>
    </row>
    <row r="67" spans="1:22" ht="15.6" thickBot="1" x14ac:dyDescent="0.35">
      <c r="A67" s="98" t="s">
        <v>24</v>
      </c>
      <c r="B67" s="99"/>
      <c r="C67" s="61">
        <f>SUM(C59:C66)</f>
        <v>0</v>
      </c>
      <c r="D67" s="62">
        <f>SUM(D59:D66)</f>
        <v>0</v>
      </c>
      <c r="E67" s="62">
        <f t="shared" ref="E67:K67" si="29">SUM(E59:E66)</f>
        <v>0</v>
      </c>
      <c r="F67" s="62">
        <f t="shared" si="29"/>
        <v>0</v>
      </c>
      <c r="G67" s="62">
        <f t="shared" si="29"/>
        <v>186</v>
      </c>
      <c r="H67" s="62">
        <f t="shared" si="29"/>
        <v>0</v>
      </c>
      <c r="I67" s="62">
        <f t="shared" si="29"/>
        <v>13</v>
      </c>
      <c r="J67" s="62">
        <f t="shared" si="29"/>
        <v>0</v>
      </c>
      <c r="K67" s="62">
        <f t="shared" si="29"/>
        <v>0</v>
      </c>
      <c r="L67" s="53">
        <f>SUM(L59:L66)</f>
        <v>199</v>
      </c>
      <c r="M67" s="61">
        <f>SUM(M59:M66)</f>
        <v>0</v>
      </c>
      <c r="N67" s="62">
        <f t="shared" ref="N67:U67" si="30">SUM(N59:N66)</f>
        <v>0</v>
      </c>
      <c r="O67" s="62">
        <f t="shared" si="30"/>
        <v>0</v>
      </c>
      <c r="P67" s="62">
        <f t="shared" si="30"/>
        <v>0</v>
      </c>
      <c r="Q67" s="62">
        <f t="shared" si="30"/>
        <v>33644816</v>
      </c>
      <c r="R67" s="62">
        <f t="shared" si="30"/>
        <v>0</v>
      </c>
      <c r="S67" s="62">
        <f t="shared" si="30"/>
        <v>5436236</v>
      </c>
      <c r="T67" s="62">
        <f t="shared" si="30"/>
        <v>0</v>
      </c>
      <c r="U67" s="62">
        <f t="shared" si="30"/>
        <v>0</v>
      </c>
      <c r="V67" s="53">
        <f>SUM(V59:V66)</f>
        <v>39081052</v>
      </c>
    </row>
    <row r="68" spans="1:22" ht="12.6" customHeight="1" thickBot="1" x14ac:dyDescent="0.35">
      <c r="A68" s="96" t="s">
        <v>18</v>
      </c>
      <c r="B68" s="29" t="s">
        <v>5</v>
      </c>
      <c r="C68" s="30">
        <v>0</v>
      </c>
      <c r="D68" s="25">
        <v>0</v>
      </c>
      <c r="E68" s="25">
        <v>0</v>
      </c>
      <c r="F68" s="26"/>
      <c r="G68" s="26"/>
      <c r="H68" s="26"/>
      <c r="I68" s="25"/>
      <c r="J68" s="26"/>
      <c r="K68" s="27"/>
      <c r="L68" s="46">
        <f>SUM(C68:K68)</f>
        <v>0</v>
      </c>
      <c r="M68" s="47">
        <v>0</v>
      </c>
      <c r="N68" s="17">
        <v>0</v>
      </c>
      <c r="O68" s="17">
        <v>0</v>
      </c>
      <c r="P68" s="16"/>
      <c r="Q68" s="16"/>
      <c r="R68" s="16"/>
      <c r="S68" s="17">
        <v>0</v>
      </c>
      <c r="T68" s="16"/>
      <c r="U68" s="18"/>
      <c r="V68" s="50">
        <f>SUM(M68:U68)</f>
        <v>0</v>
      </c>
    </row>
    <row r="69" spans="1:22" ht="12.6" customHeight="1" thickBot="1" x14ac:dyDescent="0.35">
      <c r="A69" s="97"/>
      <c r="B69" s="31" t="s">
        <v>7</v>
      </c>
      <c r="C69" s="32">
        <v>0</v>
      </c>
      <c r="D69" s="20">
        <v>0</v>
      </c>
      <c r="E69" s="20">
        <v>0</v>
      </c>
      <c r="F69" s="21"/>
      <c r="G69" s="20"/>
      <c r="H69" s="20"/>
      <c r="I69" s="21"/>
      <c r="J69" s="21"/>
      <c r="K69" s="22"/>
      <c r="L69" s="46">
        <f t="shared" ref="L69:L75" si="31">SUM(C69:K69)</f>
        <v>0</v>
      </c>
      <c r="M69" s="32">
        <v>0</v>
      </c>
      <c r="N69" s="20">
        <v>0</v>
      </c>
      <c r="O69" s="20">
        <v>0</v>
      </c>
      <c r="P69" s="21"/>
      <c r="Q69" s="20">
        <v>0</v>
      </c>
      <c r="R69" s="20">
        <v>0</v>
      </c>
      <c r="S69" s="21"/>
      <c r="T69" s="21"/>
      <c r="U69" s="22"/>
      <c r="V69" s="50">
        <f t="shared" ref="V69:V75" si="32">SUM(M69:U69)</f>
        <v>0</v>
      </c>
    </row>
    <row r="70" spans="1:22" ht="12.6" customHeight="1" thickBot="1" x14ac:dyDescent="0.35">
      <c r="A70" s="97"/>
      <c r="B70" s="31" t="s">
        <v>6</v>
      </c>
      <c r="C70" s="33"/>
      <c r="D70" s="21"/>
      <c r="E70" s="21"/>
      <c r="F70" s="20">
        <v>1</v>
      </c>
      <c r="G70" s="20"/>
      <c r="H70" s="20"/>
      <c r="I70" s="17"/>
      <c r="J70" s="21"/>
      <c r="K70" s="23"/>
      <c r="L70" s="46">
        <f t="shared" si="31"/>
        <v>1</v>
      </c>
      <c r="M70" s="33"/>
      <c r="N70" s="21"/>
      <c r="O70" s="21"/>
      <c r="P70" s="20">
        <v>1412900</v>
      </c>
      <c r="Q70" s="20">
        <v>0</v>
      </c>
      <c r="R70" s="20">
        <v>0</v>
      </c>
      <c r="S70" s="17">
        <v>0</v>
      </c>
      <c r="T70" s="21"/>
      <c r="U70" s="23">
        <v>0</v>
      </c>
      <c r="V70" s="50">
        <f t="shared" si="32"/>
        <v>1412900</v>
      </c>
    </row>
    <row r="71" spans="1:22" ht="12.6" customHeight="1" thickBot="1" x14ac:dyDescent="0.35">
      <c r="A71" s="97"/>
      <c r="B71" s="34" t="s">
        <v>10</v>
      </c>
      <c r="C71" s="32">
        <v>0</v>
      </c>
      <c r="D71" s="20">
        <v>0</v>
      </c>
      <c r="E71" s="20">
        <v>0</v>
      </c>
      <c r="F71" s="21"/>
      <c r="G71" s="16"/>
      <c r="H71" s="16"/>
      <c r="I71" s="21"/>
      <c r="J71" s="21"/>
      <c r="K71" s="22"/>
      <c r="L71" s="46">
        <f t="shared" si="31"/>
        <v>0</v>
      </c>
      <c r="M71" s="32">
        <v>0</v>
      </c>
      <c r="N71" s="20">
        <v>0</v>
      </c>
      <c r="O71" s="20">
        <v>0</v>
      </c>
      <c r="P71" s="21"/>
      <c r="Q71" s="16"/>
      <c r="R71" s="16"/>
      <c r="S71" s="21"/>
      <c r="T71" s="21"/>
      <c r="U71" s="22"/>
      <c r="V71" s="50">
        <f t="shared" si="32"/>
        <v>0</v>
      </c>
    </row>
    <row r="72" spans="1:22" ht="12.6" customHeight="1" thickBot="1" x14ac:dyDescent="0.35">
      <c r="A72" s="97"/>
      <c r="B72" s="34" t="s">
        <v>33</v>
      </c>
      <c r="C72" s="33"/>
      <c r="D72" s="21"/>
      <c r="E72" s="21"/>
      <c r="F72" s="21"/>
      <c r="G72" s="16"/>
      <c r="H72" s="17"/>
      <c r="I72" s="17"/>
      <c r="J72" s="17"/>
      <c r="K72" s="17"/>
      <c r="L72" s="46">
        <f t="shared" si="31"/>
        <v>0</v>
      </c>
      <c r="M72" s="17"/>
      <c r="N72" s="17"/>
      <c r="O72" s="17"/>
      <c r="P72" s="17"/>
      <c r="Q72" s="17"/>
      <c r="R72" s="17"/>
      <c r="S72" s="17"/>
      <c r="T72" s="21"/>
      <c r="U72" s="22"/>
      <c r="V72" s="50">
        <f t="shared" si="32"/>
        <v>0</v>
      </c>
    </row>
    <row r="73" spans="1:22" ht="12.6" customHeight="1" thickBot="1" x14ac:dyDescent="0.35">
      <c r="A73" s="97"/>
      <c r="B73" s="34" t="s">
        <v>43</v>
      </c>
      <c r="C73" s="33"/>
      <c r="D73" s="21"/>
      <c r="E73" s="21"/>
      <c r="F73" s="21"/>
      <c r="G73" s="20"/>
      <c r="H73" s="16"/>
      <c r="I73" s="16"/>
      <c r="J73" s="16"/>
      <c r="K73" s="16"/>
      <c r="L73" s="46">
        <f t="shared" si="31"/>
        <v>0</v>
      </c>
      <c r="M73" s="16"/>
      <c r="N73" s="16"/>
      <c r="O73" s="16"/>
      <c r="P73" s="16"/>
      <c r="Q73" s="16">
        <v>0</v>
      </c>
      <c r="R73" s="16">
        <v>0</v>
      </c>
      <c r="S73" s="21"/>
      <c r="T73" s="21"/>
      <c r="U73" s="22"/>
      <c r="V73" s="50">
        <f t="shared" si="32"/>
        <v>0</v>
      </c>
    </row>
    <row r="74" spans="1:22" ht="12.6" customHeight="1" thickBot="1" x14ac:dyDescent="0.35">
      <c r="A74" s="97"/>
      <c r="B74" s="34" t="s">
        <v>44</v>
      </c>
      <c r="C74" s="33"/>
      <c r="D74" s="21"/>
      <c r="E74" s="21"/>
      <c r="F74" s="21"/>
      <c r="G74" s="20"/>
      <c r="H74" s="16"/>
      <c r="I74" s="16"/>
      <c r="J74" s="16"/>
      <c r="K74" s="16"/>
      <c r="L74" s="46">
        <f t="shared" si="31"/>
        <v>0</v>
      </c>
      <c r="M74" s="16"/>
      <c r="N74" s="16"/>
      <c r="O74" s="16"/>
      <c r="P74" s="16"/>
      <c r="Q74" s="16">
        <v>0</v>
      </c>
      <c r="R74" s="16">
        <v>0</v>
      </c>
      <c r="S74" s="21"/>
      <c r="T74" s="21"/>
      <c r="U74" s="22"/>
      <c r="V74" s="50">
        <f t="shared" si="32"/>
        <v>0</v>
      </c>
    </row>
    <row r="75" spans="1:22" ht="12.6" customHeight="1" x14ac:dyDescent="0.3">
      <c r="A75" s="97"/>
      <c r="B75" s="34" t="s">
        <v>45</v>
      </c>
      <c r="C75" s="33"/>
      <c r="D75" s="21"/>
      <c r="E75" s="21"/>
      <c r="F75" s="21"/>
      <c r="G75" s="24"/>
      <c r="H75" s="16"/>
      <c r="I75" s="16"/>
      <c r="J75" s="16"/>
      <c r="K75" s="16"/>
      <c r="L75" s="46">
        <f t="shared" si="31"/>
        <v>0</v>
      </c>
      <c r="M75" s="16"/>
      <c r="N75" s="16"/>
      <c r="O75" s="16"/>
      <c r="P75" s="16"/>
      <c r="Q75" s="16">
        <v>0</v>
      </c>
      <c r="R75" s="16">
        <v>0</v>
      </c>
      <c r="S75" s="21"/>
      <c r="T75" s="21"/>
      <c r="U75" s="22"/>
      <c r="V75" s="50">
        <f t="shared" si="32"/>
        <v>0</v>
      </c>
    </row>
    <row r="76" spans="1:22" ht="15.6" thickBot="1" x14ac:dyDescent="0.35">
      <c r="A76" s="98" t="s">
        <v>24</v>
      </c>
      <c r="B76" s="99"/>
      <c r="C76" s="61">
        <f>SUM(C68:C75)</f>
        <v>0</v>
      </c>
      <c r="D76" s="62">
        <f>SUM(D68:D75)</f>
        <v>0</v>
      </c>
      <c r="E76" s="62">
        <f t="shared" ref="E76:K76" si="33">SUM(E68:E75)</f>
        <v>0</v>
      </c>
      <c r="F76" s="62">
        <f t="shared" si="33"/>
        <v>1</v>
      </c>
      <c r="G76" s="62">
        <f t="shared" si="33"/>
        <v>0</v>
      </c>
      <c r="H76" s="62">
        <f t="shared" si="33"/>
        <v>0</v>
      </c>
      <c r="I76" s="62">
        <f t="shared" si="33"/>
        <v>0</v>
      </c>
      <c r="J76" s="62">
        <f t="shared" si="33"/>
        <v>0</v>
      </c>
      <c r="K76" s="62">
        <f t="shared" si="33"/>
        <v>0</v>
      </c>
      <c r="L76" s="53">
        <f>SUM(L68:L75)</f>
        <v>1</v>
      </c>
      <c r="M76" s="67">
        <f>SUM(M68:M75)</f>
        <v>0</v>
      </c>
      <c r="N76" s="68">
        <f t="shared" ref="N76:U76" si="34">SUM(N68:N75)</f>
        <v>0</v>
      </c>
      <c r="O76" s="68">
        <f t="shared" si="34"/>
        <v>0</v>
      </c>
      <c r="P76" s="68">
        <f t="shared" si="34"/>
        <v>1412900</v>
      </c>
      <c r="Q76" s="68">
        <f t="shared" si="34"/>
        <v>0</v>
      </c>
      <c r="R76" s="68">
        <f t="shared" si="34"/>
        <v>0</v>
      </c>
      <c r="S76" s="68">
        <f t="shared" si="34"/>
        <v>0</v>
      </c>
      <c r="T76" s="68">
        <f t="shared" si="34"/>
        <v>0</v>
      </c>
      <c r="U76" s="68">
        <f t="shared" si="34"/>
        <v>0</v>
      </c>
      <c r="V76" s="41">
        <f>SUM(V68:V75)</f>
        <v>1412900</v>
      </c>
    </row>
    <row r="77" spans="1:22" ht="12.6" customHeight="1" thickBot="1" x14ac:dyDescent="0.35">
      <c r="A77" s="96" t="s">
        <v>19</v>
      </c>
      <c r="B77" s="29" t="s">
        <v>5</v>
      </c>
      <c r="C77" s="40">
        <v>2</v>
      </c>
      <c r="D77" s="35">
        <v>0</v>
      </c>
      <c r="E77" s="35">
        <v>1</v>
      </c>
      <c r="F77" s="26"/>
      <c r="G77" s="26"/>
      <c r="H77" s="26"/>
      <c r="I77" s="25"/>
      <c r="J77" s="26"/>
      <c r="K77" s="27"/>
      <c r="L77" s="46">
        <f>SUM(C77:K77)</f>
        <v>3</v>
      </c>
      <c r="M77" s="40">
        <v>555060</v>
      </c>
      <c r="N77" s="35">
        <v>0</v>
      </c>
      <c r="O77" s="35">
        <v>691600</v>
      </c>
      <c r="P77" s="26"/>
      <c r="Q77" s="26"/>
      <c r="R77" s="26"/>
      <c r="S77" s="25">
        <v>0</v>
      </c>
      <c r="T77" s="26"/>
      <c r="U77" s="56"/>
      <c r="V77" s="54">
        <f>SUM(M77:U77)</f>
        <v>1246660</v>
      </c>
    </row>
    <row r="78" spans="1:22" ht="12.6" customHeight="1" thickBot="1" x14ac:dyDescent="0.35">
      <c r="A78" s="97"/>
      <c r="B78" s="31" t="s">
        <v>7</v>
      </c>
      <c r="C78" s="32">
        <v>2</v>
      </c>
      <c r="D78" s="20">
        <v>10</v>
      </c>
      <c r="E78" s="20">
        <v>1</v>
      </c>
      <c r="F78" s="21"/>
      <c r="G78" s="20"/>
      <c r="H78" s="20"/>
      <c r="I78" s="21"/>
      <c r="J78" s="21"/>
      <c r="K78" s="22"/>
      <c r="L78" s="46">
        <f t="shared" ref="L78:L84" si="35">SUM(C78:K78)</f>
        <v>13</v>
      </c>
      <c r="M78" s="32">
        <v>1316400</v>
      </c>
      <c r="N78" s="20">
        <v>7653260</v>
      </c>
      <c r="O78" s="20">
        <v>44460</v>
      </c>
      <c r="P78" s="21"/>
      <c r="Q78" s="20">
        <v>0</v>
      </c>
      <c r="R78" s="20">
        <v>0</v>
      </c>
      <c r="S78" s="21"/>
      <c r="T78" s="21"/>
      <c r="U78" s="57"/>
      <c r="V78" s="54">
        <f t="shared" ref="V78:V84" si="36">SUM(M78:U78)</f>
        <v>9014120</v>
      </c>
    </row>
    <row r="79" spans="1:22" ht="12.6" customHeight="1" thickBot="1" x14ac:dyDescent="0.35">
      <c r="A79" s="97"/>
      <c r="B79" s="31" t="s">
        <v>6</v>
      </c>
      <c r="C79" s="33"/>
      <c r="D79" s="21"/>
      <c r="E79" s="21"/>
      <c r="F79" s="20">
        <v>0</v>
      </c>
      <c r="G79" s="20"/>
      <c r="H79" s="20"/>
      <c r="I79" s="17"/>
      <c r="J79" s="21"/>
      <c r="K79" s="23"/>
      <c r="L79" s="46">
        <f t="shared" si="35"/>
        <v>0</v>
      </c>
      <c r="M79" s="33"/>
      <c r="N79" s="21"/>
      <c r="O79" s="21"/>
      <c r="P79" s="20">
        <v>0</v>
      </c>
      <c r="Q79" s="20">
        <v>0</v>
      </c>
      <c r="R79" s="20">
        <v>0</v>
      </c>
      <c r="S79" s="17">
        <v>0</v>
      </c>
      <c r="T79" s="21"/>
      <c r="U79" s="38">
        <v>0</v>
      </c>
      <c r="V79" s="54">
        <f t="shared" si="36"/>
        <v>0</v>
      </c>
    </row>
    <row r="80" spans="1:22" ht="12.6" customHeight="1" thickBot="1" x14ac:dyDescent="0.35">
      <c r="A80" s="97"/>
      <c r="B80" s="34" t="s">
        <v>10</v>
      </c>
      <c r="C80" s="32">
        <v>0</v>
      </c>
      <c r="D80" s="20">
        <v>0</v>
      </c>
      <c r="E80" s="20">
        <v>0</v>
      </c>
      <c r="F80" s="21"/>
      <c r="G80" s="16"/>
      <c r="H80" s="16"/>
      <c r="I80" s="21"/>
      <c r="J80" s="21"/>
      <c r="K80" s="22"/>
      <c r="L80" s="46">
        <f t="shared" si="35"/>
        <v>0</v>
      </c>
      <c r="M80" s="32">
        <v>0</v>
      </c>
      <c r="N80" s="20">
        <v>0</v>
      </c>
      <c r="O80" s="20">
        <v>0</v>
      </c>
      <c r="P80" s="21"/>
      <c r="Q80" s="16"/>
      <c r="R80" s="16"/>
      <c r="S80" s="21"/>
      <c r="T80" s="21"/>
      <c r="U80" s="57"/>
      <c r="V80" s="54">
        <f t="shared" si="36"/>
        <v>0</v>
      </c>
    </row>
    <row r="81" spans="1:22" ht="12.6" customHeight="1" thickBot="1" x14ac:dyDescent="0.35">
      <c r="A81" s="97"/>
      <c r="B81" s="34" t="s">
        <v>33</v>
      </c>
      <c r="C81" s="33"/>
      <c r="D81" s="21"/>
      <c r="E81" s="21"/>
      <c r="F81" s="21"/>
      <c r="G81" s="16"/>
      <c r="H81" s="20"/>
      <c r="I81" s="20"/>
      <c r="J81" s="20"/>
      <c r="K81" s="20"/>
      <c r="L81" s="46">
        <f t="shared" si="35"/>
        <v>0</v>
      </c>
      <c r="M81" s="20"/>
      <c r="N81" s="20"/>
      <c r="O81" s="21"/>
      <c r="P81" s="20"/>
      <c r="Q81" s="20"/>
      <c r="R81" s="20"/>
      <c r="S81" s="17">
        <v>0</v>
      </c>
      <c r="T81" s="21"/>
      <c r="U81" s="57"/>
      <c r="V81" s="54">
        <f t="shared" si="36"/>
        <v>0</v>
      </c>
    </row>
    <row r="82" spans="1:22" ht="12.6" customHeight="1" thickBot="1" x14ac:dyDescent="0.35">
      <c r="A82" s="97"/>
      <c r="B82" s="34" t="s">
        <v>43</v>
      </c>
      <c r="C82" s="33"/>
      <c r="D82" s="21"/>
      <c r="E82" s="21"/>
      <c r="F82" s="21"/>
      <c r="G82" s="20"/>
      <c r="H82" s="16"/>
      <c r="I82" s="21"/>
      <c r="J82" s="21"/>
      <c r="K82" s="22"/>
      <c r="L82" s="46">
        <f t="shared" si="35"/>
        <v>0</v>
      </c>
      <c r="M82" s="32"/>
      <c r="N82" s="20"/>
      <c r="O82" s="21"/>
      <c r="P82" s="21"/>
      <c r="Q82" s="16"/>
      <c r="R82" s="16"/>
      <c r="S82" s="21"/>
      <c r="T82" s="21"/>
      <c r="U82" s="57"/>
      <c r="V82" s="54">
        <f t="shared" si="36"/>
        <v>0</v>
      </c>
    </row>
    <row r="83" spans="1:22" ht="12.6" customHeight="1" thickBot="1" x14ac:dyDescent="0.35">
      <c r="A83" s="97"/>
      <c r="B83" s="34" t="s">
        <v>44</v>
      </c>
      <c r="C83" s="33"/>
      <c r="D83" s="21"/>
      <c r="E83" s="21"/>
      <c r="F83" s="21"/>
      <c r="G83" s="20"/>
      <c r="H83" s="16"/>
      <c r="I83" s="21"/>
      <c r="J83" s="21"/>
      <c r="K83" s="22"/>
      <c r="L83" s="46">
        <f t="shared" si="35"/>
        <v>0</v>
      </c>
      <c r="M83" s="32"/>
      <c r="N83" s="20"/>
      <c r="O83" s="21"/>
      <c r="P83" s="21"/>
      <c r="Q83" s="16"/>
      <c r="R83" s="16"/>
      <c r="S83" s="21"/>
      <c r="T83" s="21"/>
      <c r="U83" s="57"/>
      <c r="V83" s="54">
        <f t="shared" si="36"/>
        <v>0</v>
      </c>
    </row>
    <row r="84" spans="1:22" ht="12.6" customHeight="1" x14ac:dyDescent="0.3">
      <c r="A84" s="97"/>
      <c r="B84" s="34" t="s">
        <v>45</v>
      </c>
      <c r="C84" s="33"/>
      <c r="D84" s="21"/>
      <c r="E84" s="21"/>
      <c r="F84" s="21"/>
      <c r="G84" s="24"/>
      <c r="H84" s="16"/>
      <c r="I84" s="21"/>
      <c r="J84" s="21"/>
      <c r="K84" s="22"/>
      <c r="L84" s="46">
        <f t="shared" si="35"/>
        <v>0</v>
      </c>
      <c r="M84" s="32"/>
      <c r="N84" s="20"/>
      <c r="O84" s="21"/>
      <c r="P84" s="21"/>
      <c r="Q84" s="16"/>
      <c r="R84" s="16"/>
      <c r="S84" s="21"/>
      <c r="T84" s="21"/>
      <c r="U84" s="57"/>
      <c r="V84" s="54">
        <f t="shared" si="36"/>
        <v>0</v>
      </c>
    </row>
    <row r="85" spans="1:22" ht="15.6" thickBot="1" x14ac:dyDescent="0.35">
      <c r="A85" s="98" t="s">
        <v>24</v>
      </c>
      <c r="B85" s="99"/>
      <c r="C85" s="61">
        <f>SUM(C77:C84)</f>
        <v>4</v>
      </c>
      <c r="D85" s="62">
        <f>SUM(D77:D84)</f>
        <v>10</v>
      </c>
      <c r="E85" s="62">
        <f t="shared" ref="E85:K85" si="37">SUM(E77:E84)</f>
        <v>2</v>
      </c>
      <c r="F85" s="62">
        <f t="shared" si="37"/>
        <v>0</v>
      </c>
      <c r="G85" s="62">
        <f t="shared" si="37"/>
        <v>0</v>
      </c>
      <c r="H85" s="62">
        <f t="shared" si="37"/>
        <v>0</v>
      </c>
      <c r="I85" s="62">
        <f t="shared" si="37"/>
        <v>0</v>
      </c>
      <c r="J85" s="62">
        <f t="shared" si="37"/>
        <v>0</v>
      </c>
      <c r="K85" s="62">
        <f t="shared" si="37"/>
        <v>0</v>
      </c>
      <c r="L85" s="53">
        <f>SUM(L77:L84)</f>
        <v>16</v>
      </c>
      <c r="M85" s="61">
        <f>SUM(M77:M84)</f>
        <v>1871460</v>
      </c>
      <c r="N85" s="62">
        <f t="shared" ref="N85:U85" si="38">SUM(N77:N84)</f>
        <v>7653260</v>
      </c>
      <c r="O85" s="62">
        <f t="shared" si="38"/>
        <v>736060</v>
      </c>
      <c r="P85" s="62">
        <f t="shared" si="38"/>
        <v>0</v>
      </c>
      <c r="Q85" s="62">
        <f t="shared" si="38"/>
        <v>0</v>
      </c>
      <c r="R85" s="62">
        <f t="shared" si="38"/>
        <v>0</v>
      </c>
      <c r="S85" s="62">
        <f t="shared" si="38"/>
        <v>0</v>
      </c>
      <c r="T85" s="62">
        <f t="shared" si="38"/>
        <v>0</v>
      </c>
      <c r="U85" s="62">
        <f t="shared" si="38"/>
        <v>0</v>
      </c>
      <c r="V85" s="55">
        <f>SUM(V77:V84)</f>
        <v>10260780</v>
      </c>
    </row>
    <row r="86" spans="1:22" ht="12.6" customHeight="1" thickBot="1" x14ac:dyDescent="0.35">
      <c r="A86" s="96" t="s">
        <v>20</v>
      </c>
      <c r="B86" s="29" t="s">
        <v>5</v>
      </c>
      <c r="C86" s="40">
        <v>0</v>
      </c>
      <c r="D86" s="35">
        <v>0</v>
      </c>
      <c r="E86" s="35">
        <v>0</v>
      </c>
      <c r="F86" s="26"/>
      <c r="G86" s="26"/>
      <c r="H86" s="26"/>
      <c r="I86" s="25">
        <v>0</v>
      </c>
      <c r="J86" s="26"/>
      <c r="K86" s="27"/>
      <c r="L86" s="46">
        <f>SUM(C86:K86)</f>
        <v>0</v>
      </c>
      <c r="M86" s="40">
        <v>0</v>
      </c>
      <c r="N86" s="35">
        <v>0</v>
      </c>
      <c r="O86" s="35">
        <v>0</v>
      </c>
      <c r="P86" s="26"/>
      <c r="Q86" s="26"/>
      <c r="R86" s="26"/>
      <c r="S86" s="25">
        <v>0</v>
      </c>
      <c r="T86" s="26"/>
      <c r="U86" s="56"/>
      <c r="V86" s="54">
        <f>SUM(M86:U86)</f>
        <v>0</v>
      </c>
    </row>
    <row r="87" spans="1:22" ht="12.6" customHeight="1" thickBot="1" x14ac:dyDescent="0.35">
      <c r="A87" s="97"/>
      <c r="B87" s="31" t="s">
        <v>7</v>
      </c>
      <c r="C87" s="32">
        <v>0</v>
      </c>
      <c r="D87" s="20">
        <v>9</v>
      </c>
      <c r="E87" s="20">
        <v>0</v>
      </c>
      <c r="F87" s="21"/>
      <c r="G87" s="20">
        <v>0</v>
      </c>
      <c r="H87" s="20">
        <v>0</v>
      </c>
      <c r="I87" s="21"/>
      <c r="J87" s="21"/>
      <c r="K87" s="22"/>
      <c r="L87" s="46">
        <f t="shared" ref="L87:L93" si="39">SUM(C87:K87)</f>
        <v>9</v>
      </c>
      <c r="M87" s="32">
        <v>0</v>
      </c>
      <c r="N87" s="20">
        <v>724170</v>
      </c>
      <c r="O87" s="20">
        <v>0</v>
      </c>
      <c r="P87" s="21"/>
      <c r="Q87" s="20">
        <v>0</v>
      </c>
      <c r="R87" s="20">
        <v>0</v>
      </c>
      <c r="S87" s="21"/>
      <c r="T87" s="21"/>
      <c r="U87" s="57"/>
      <c r="V87" s="54">
        <f t="shared" ref="V87:V93" si="40">SUM(M87:U87)</f>
        <v>724170</v>
      </c>
    </row>
    <row r="88" spans="1:22" ht="12.6" customHeight="1" thickBot="1" x14ac:dyDescent="0.35">
      <c r="A88" s="97"/>
      <c r="B88" s="31" t="s">
        <v>6</v>
      </c>
      <c r="C88" s="33"/>
      <c r="D88" s="21"/>
      <c r="E88" s="21"/>
      <c r="F88" s="20">
        <v>0</v>
      </c>
      <c r="G88" s="20">
        <v>0</v>
      </c>
      <c r="H88" s="20">
        <v>0</v>
      </c>
      <c r="I88" s="17">
        <v>0</v>
      </c>
      <c r="J88" s="21"/>
      <c r="K88" s="23">
        <v>0</v>
      </c>
      <c r="L88" s="46">
        <f t="shared" si="39"/>
        <v>0</v>
      </c>
      <c r="M88" s="33"/>
      <c r="N88" s="21"/>
      <c r="O88" s="21"/>
      <c r="P88" s="20">
        <v>0</v>
      </c>
      <c r="Q88" s="20">
        <v>0</v>
      </c>
      <c r="R88" s="20">
        <v>0</v>
      </c>
      <c r="S88" s="17">
        <v>0</v>
      </c>
      <c r="T88" s="21"/>
      <c r="U88" s="38">
        <v>0</v>
      </c>
      <c r="V88" s="54">
        <f t="shared" si="40"/>
        <v>0</v>
      </c>
    </row>
    <row r="89" spans="1:22" ht="12.6" customHeight="1" thickBot="1" x14ac:dyDescent="0.35">
      <c r="A89" s="97"/>
      <c r="B89" s="34" t="s">
        <v>10</v>
      </c>
      <c r="C89" s="32">
        <v>0</v>
      </c>
      <c r="D89" s="20">
        <v>0</v>
      </c>
      <c r="E89" s="20">
        <v>0</v>
      </c>
      <c r="F89" s="21"/>
      <c r="G89" s="16"/>
      <c r="H89" s="16"/>
      <c r="I89" s="21"/>
      <c r="J89" s="21"/>
      <c r="K89" s="22"/>
      <c r="L89" s="46">
        <f t="shared" si="39"/>
        <v>0</v>
      </c>
      <c r="M89" s="32">
        <v>0</v>
      </c>
      <c r="N89" s="20">
        <v>0</v>
      </c>
      <c r="O89" s="20">
        <v>0</v>
      </c>
      <c r="P89" s="21"/>
      <c r="Q89" s="16"/>
      <c r="R89" s="16"/>
      <c r="S89" s="21"/>
      <c r="T89" s="21"/>
      <c r="U89" s="57"/>
      <c r="V89" s="54">
        <f t="shared" si="40"/>
        <v>0</v>
      </c>
    </row>
    <row r="90" spans="1:22" ht="12.6" customHeight="1" thickBot="1" x14ac:dyDescent="0.35">
      <c r="A90" s="97"/>
      <c r="B90" s="34" t="s">
        <v>33</v>
      </c>
      <c r="C90" s="33"/>
      <c r="D90" s="21"/>
      <c r="E90" s="21"/>
      <c r="F90" s="21"/>
      <c r="G90" s="16"/>
      <c r="H90" s="20"/>
      <c r="I90" s="20">
        <v>0</v>
      </c>
      <c r="J90" s="20"/>
      <c r="K90" s="20"/>
      <c r="L90" s="46">
        <f t="shared" si="39"/>
        <v>0</v>
      </c>
      <c r="M90" s="20"/>
      <c r="N90" s="20"/>
      <c r="O90" s="20"/>
      <c r="P90" s="20"/>
      <c r="Q90" s="20"/>
      <c r="R90" s="20"/>
      <c r="S90" s="17">
        <v>0</v>
      </c>
      <c r="T90" s="21"/>
      <c r="U90" s="57"/>
      <c r="V90" s="54">
        <f t="shared" si="40"/>
        <v>0</v>
      </c>
    </row>
    <row r="91" spans="1:22" ht="12.6" customHeight="1" thickBot="1" x14ac:dyDescent="0.35">
      <c r="A91" s="97"/>
      <c r="B91" s="34" t="s">
        <v>43</v>
      </c>
      <c r="C91" s="33"/>
      <c r="D91" s="21"/>
      <c r="E91" s="21"/>
      <c r="F91" s="21"/>
      <c r="G91" s="20">
        <v>0</v>
      </c>
      <c r="H91" s="16"/>
      <c r="I91" s="17"/>
      <c r="J91" s="21"/>
      <c r="K91" s="22"/>
      <c r="L91" s="46">
        <f t="shared" si="39"/>
        <v>0</v>
      </c>
      <c r="M91" s="33"/>
      <c r="N91" s="21"/>
      <c r="O91" s="21"/>
      <c r="P91" s="21"/>
      <c r="Q91" s="16"/>
      <c r="R91" s="16"/>
      <c r="S91" s="21"/>
      <c r="T91" s="21"/>
      <c r="U91" s="57"/>
      <c r="V91" s="54">
        <f t="shared" si="40"/>
        <v>0</v>
      </c>
    </row>
    <row r="92" spans="1:22" ht="12.6" customHeight="1" thickBot="1" x14ac:dyDescent="0.35">
      <c r="A92" s="97"/>
      <c r="B92" s="34" t="s">
        <v>44</v>
      </c>
      <c r="C92" s="33"/>
      <c r="D92" s="21"/>
      <c r="E92" s="21"/>
      <c r="F92" s="21"/>
      <c r="G92" s="20">
        <v>0</v>
      </c>
      <c r="H92" s="16"/>
      <c r="I92" s="17"/>
      <c r="J92" s="21"/>
      <c r="K92" s="22"/>
      <c r="L92" s="46">
        <f t="shared" si="39"/>
        <v>0</v>
      </c>
      <c r="M92" s="33"/>
      <c r="N92" s="21"/>
      <c r="O92" s="21"/>
      <c r="P92" s="21"/>
      <c r="Q92" s="16"/>
      <c r="R92" s="16"/>
      <c r="S92" s="21"/>
      <c r="T92" s="21"/>
      <c r="U92" s="57"/>
      <c r="V92" s="54">
        <f t="shared" si="40"/>
        <v>0</v>
      </c>
    </row>
    <row r="93" spans="1:22" ht="12.6" customHeight="1" x14ac:dyDescent="0.3">
      <c r="A93" s="97"/>
      <c r="B93" s="34" t="s">
        <v>45</v>
      </c>
      <c r="C93" s="33"/>
      <c r="D93" s="21"/>
      <c r="E93" s="21"/>
      <c r="F93" s="21"/>
      <c r="G93" s="24">
        <v>0</v>
      </c>
      <c r="H93" s="16"/>
      <c r="I93" s="17"/>
      <c r="J93" s="21"/>
      <c r="K93" s="22"/>
      <c r="L93" s="46">
        <f t="shared" si="39"/>
        <v>0</v>
      </c>
      <c r="M93" s="33"/>
      <c r="N93" s="21"/>
      <c r="O93" s="21"/>
      <c r="P93" s="21"/>
      <c r="Q93" s="16"/>
      <c r="R93" s="16"/>
      <c r="S93" s="21"/>
      <c r="T93" s="21"/>
      <c r="U93" s="57"/>
      <c r="V93" s="54">
        <f t="shared" si="40"/>
        <v>0</v>
      </c>
    </row>
    <row r="94" spans="1:22" ht="15.6" thickBot="1" x14ac:dyDescent="0.35">
      <c r="A94" s="98" t="s">
        <v>24</v>
      </c>
      <c r="B94" s="99"/>
      <c r="C94" s="70">
        <f>SUM(C86:C93)</f>
        <v>0</v>
      </c>
      <c r="D94" s="44">
        <f t="shared" ref="D94:G94" si="41">SUM(D86:D93)</f>
        <v>9</v>
      </c>
      <c r="E94" s="44">
        <f>SUM(E86:E93)</f>
        <v>0</v>
      </c>
      <c r="F94" s="44">
        <f t="shared" si="41"/>
        <v>0</v>
      </c>
      <c r="G94" s="44">
        <f t="shared" si="41"/>
        <v>0</v>
      </c>
      <c r="H94" s="44"/>
      <c r="I94" s="44"/>
      <c r="J94" s="44"/>
      <c r="K94" s="44"/>
      <c r="L94" s="53">
        <f>SUM(L86:L93)</f>
        <v>9</v>
      </c>
      <c r="M94" s="42"/>
      <c r="N94" s="5">
        <f>SUM(N86:N93)</f>
        <v>724170</v>
      </c>
      <c r="O94" s="5"/>
      <c r="P94" s="5"/>
      <c r="Q94" s="5"/>
      <c r="R94" s="5"/>
      <c r="S94" s="5">
        <f t="shared" ref="S94:U94" si="42">SUM(S86:S93)</f>
        <v>0</v>
      </c>
      <c r="T94" s="5">
        <f t="shared" si="42"/>
        <v>0</v>
      </c>
      <c r="U94" s="69">
        <f t="shared" si="42"/>
        <v>0</v>
      </c>
      <c r="V94" s="55">
        <f>SUM(V86:V93)</f>
        <v>724170</v>
      </c>
    </row>
    <row r="95" spans="1:22" ht="15.6" thickBot="1" x14ac:dyDescent="0.35">
      <c r="A95" s="104" t="s">
        <v>25</v>
      </c>
      <c r="B95" s="105"/>
      <c r="C95" s="71">
        <f>SUM(C13,C22,C31,C40,C49,C58,C67,C76,C85,C94)</f>
        <v>893</v>
      </c>
      <c r="D95" s="72">
        <f t="shared" ref="D95:K95" si="43">SUM(D13,D22,D31,D40,D49,D58,D67,D76,D85,D94)</f>
        <v>89</v>
      </c>
      <c r="E95" s="72">
        <f t="shared" si="43"/>
        <v>31</v>
      </c>
      <c r="F95" s="72">
        <f t="shared" si="43"/>
        <v>15</v>
      </c>
      <c r="G95" s="72">
        <f t="shared" si="43"/>
        <v>1041</v>
      </c>
      <c r="H95" s="72">
        <f t="shared" si="43"/>
        <v>42</v>
      </c>
      <c r="I95" s="72">
        <f t="shared" si="43"/>
        <v>52</v>
      </c>
      <c r="J95" s="72">
        <f t="shared" si="43"/>
        <v>4</v>
      </c>
      <c r="K95" s="72">
        <f t="shared" si="43"/>
        <v>0</v>
      </c>
      <c r="L95" s="73">
        <f>SUM(L94,L85,L76,L67,L58,L49,L40,L31,L22,L13)</f>
        <v>2167</v>
      </c>
      <c r="M95" s="43">
        <f t="shared" ref="M95:U95" si="44">M94+M85+M76+M67+M58+M49+M40+M31+M22+M13</f>
        <v>1008404103</v>
      </c>
      <c r="N95" s="44">
        <f>N94+N85+N76+N67+N58+N49+N40+N31+N22+N13</f>
        <v>59633730</v>
      </c>
      <c r="O95" s="44">
        <f t="shared" si="44"/>
        <v>16103147</v>
      </c>
      <c r="P95" s="44">
        <f t="shared" si="44"/>
        <v>4413151</v>
      </c>
      <c r="Q95" s="44">
        <f t="shared" si="44"/>
        <v>184294533</v>
      </c>
      <c r="R95" s="44">
        <f t="shared" si="44"/>
        <v>17426658</v>
      </c>
      <c r="S95" s="44">
        <f t="shared" si="44"/>
        <v>21199085</v>
      </c>
      <c r="T95" s="44">
        <f t="shared" si="44"/>
        <v>7219560</v>
      </c>
      <c r="U95" s="58">
        <f t="shared" si="44"/>
        <v>0</v>
      </c>
      <c r="V95" s="59">
        <f>V94+V85+V76+V67+V58+V49+V40+V31+V22+V13</f>
        <v>1318693967</v>
      </c>
    </row>
    <row r="96" spans="1:22" x14ac:dyDescent="0.3">
      <c r="N96" s="2" t="s">
        <v>51</v>
      </c>
      <c r="V96" s="1"/>
    </row>
    <row r="97" spans="2:23" ht="48.6" customHeight="1" x14ac:dyDescent="0.3">
      <c r="B97" s="108" t="s">
        <v>38</v>
      </c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</row>
    <row r="98" spans="2:23" ht="15" x14ac:dyDescent="0.3">
      <c r="B98" s="6" t="s">
        <v>9</v>
      </c>
    </row>
    <row r="99" spans="2:23" ht="15" x14ac:dyDescent="0.35">
      <c r="B99" s="7" t="s">
        <v>26</v>
      </c>
    </row>
    <row r="100" spans="2:23" ht="15" x14ac:dyDescent="0.35">
      <c r="B100" s="8" t="s">
        <v>27</v>
      </c>
    </row>
  </sheetData>
  <mergeCells count="28">
    <mergeCell ref="A95:B95"/>
    <mergeCell ref="A1:V1"/>
    <mergeCell ref="A2:H2"/>
    <mergeCell ref="B97:W97"/>
    <mergeCell ref="A68:A75"/>
    <mergeCell ref="A76:B76"/>
    <mergeCell ref="A77:A84"/>
    <mergeCell ref="A85:B85"/>
    <mergeCell ref="A86:A93"/>
    <mergeCell ref="A94:B94"/>
    <mergeCell ref="A41:A48"/>
    <mergeCell ref="A49:B49"/>
    <mergeCell ref="A50:A57"/>
    <mergeCell ref="A58:B58"/>
    <mergeCell ref="A59:A66"/>
    <mergeCell ref="A67:B67"/>
    <mergeCell ref="A40:B40"/>
    <mergeCell ref="A3:A4"/>
    <mergeCell ref="B3:B4"/>
    <mergeCell ref="C3:L3"/>
    <mergeCell ref="M3:V3"/>
    <mergeCell ref="A5:A12"/>
    <mergeCell ref="A13:B13"/>
    <mergeCell ref="A14:A21"/>
    <mergeCell ref="A22:B22"/>
    <mergeCell ref="A23:A30"/>
    <mergeCell ref="A31:B31"/>
    <mergeCell ref="A32:A39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2"/>
  <sheetViews>
    <sheetView tabSelected="1" zoomScale="80" zoomScaleNormal="80" workbookViewId="0">
      <selection activeCell="A2" sqref="A2:A3"/>
    </sheetView>
  </sheetViews>
  <sheetFormatPr defaultColWidth="8.88671875" defaultRowHeight="13.2" x14ac:dyDescent="0.3"/>
  <cols>
    <col min="1" max="1" width="14.109375" style="11" customWidth="1"/>
    <col min="2" max="2" width="15.88671875" style="11" customWidth="1"/>
    <col min="3" max="3" width="12.6640625" style="11" customWidth="1"/>
    <col min="4" max="5" width="14.6640625" style="11" customWidth="1"/>
    <col min="6" max="6" width="13.44140625" style="10" customWidth="1"/>
    <col min="7" max="7" width="14.5546875" style="10" customWidth="1"/>
    <col min="8" max="8" width="15.77734375" style="10" customWidth="1"/>
    <col min="9" max="9" width="13.6640625" style="10" customWidth="1"/>
    <col min="10" max="10" width="14.109375" style="10" customWidth="1"/>
    <col min="11" max="11" width="14.88671875" style="10" customWidth="1"/>
    <col min="12" max="12" width="12.77734375" style="10" customWidth="1"/>
    <col min="13" max="14" width="16.33203125" style="10" customWidth="1"/>
    <col min="15" max="15" width="14.88671875" style="10" customWidth="1"/>
    <col min="16" max="16" width="16.33203125" style="10" customWidth="1"/>
    <col min="17" max="17" width="18" style="11" customWidth="1"/>
    <col min="18" max="18" width="13.33203125" style="11" customWidth="1"/>
    <col min="19" max="16384" width="8.88671875" style="11"/>
  </cols>
  <sheetData>
    <row r="1" spans="1:18" ht="49.2" customHeight="1" thickBot="1" x14ac:dyDescent="0.35">
      <c r="A1" s="109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8" ht="22.95" customHeight="1" x14ac:dyDescent="0.3">
      <c r="A2" s="113" t="s">
        <v>35</v>
      </c>
      <c r="B2" s="112" t="s">
        <v>46</v>
      </c>
      <c r="C2" s="112"/>
      <c r="D2" s="112"/>
      <c r="E2" s="112" t="s">
        <v>47</v>
      </c>
      <c r="F2" s="112"/>
      <c r="G2" s="112"/>
      <c r="H2" s="112" t="s">
        <v>48</v>
      </c>
      <c r="I2" s="112"/>
      <c r="J2" s="112"/>
      <c r="K2" s="112" t="s">
        <v>49</v>
      </c>
      <c r="L2" s="112"/>
      <c r="M2" s="112"/>
      <c r="N2" s="112" t="s">
        <v>50</v>
      </c>
      <c r="O2" s="112"/>
      <c r="P2" s="112"/>
      <c r="Q2" s="110" t="s">
        <v>37</v>
      </c>
    </row>
    <row r="3" spans="1:18" ht="28.2" customHeight="1" thickBot="1" x14ac:dyDescent="0.35">
      <c r="A3" s="114"/>
      <c r="B3" s="85" t="s">
        <v>36</v>
      </c>
      <c r="C3" s="85" t="s">
        <v>40</v>
      </c>
      <c r="D3" s="85" t="s">
        <v>39</v>
      </c>
      <c r="E3" s="85" t="s">
        <v>36</v>
      </c>
      <c r="F3" s="85" t="s">
        <v>41</v>
      </c>
      <c r="G3" s="85" t="s">
        <v>39</v>
      </c>
      <c r="H3" s="85" t="s">
        <v>36</v>
      </c>
      <c r="I3" s="85" t="s">
        <v>41</v>
      </c>
      <c r="J3" s="85" t="s">
        <v>39</v>
      </c>
      <c r="K3" s="85" t="s">
        <v>36</v>
      </c>
      <c r="L3" s="85" t="s">
        <v>40</v>
      </c>
      <c r="M3" s="85" t="s">
        <v>39</v>
      </c>
      <c r="N3" s="85" t="s">
        <v>36</v>
      </c>
      <c r="O3" s="85" t="s">
        <v>40</v>
      </c>
      <c r="P3" s="85" t="s">
        <v>39</v>
      </c>
      <c r="Q3" s="111"/>
    </row>
    <row r="4" spans="1:18" ht="18.600000000000001" customHeight="1" x14ac:dyDescent="0.3">
      <c r="A4" s="81" t="s">
        <v>0</v>
      </c>
      <c r="B4" s="82">
        <v>0</v>
      </c>
      <c r="C4" s="82">
        <v>43754944</v>
      </c>
      <c r="D4" s="82">
        <v>53732548</v>
      </c>
      <c r="E4" s="83">
        <v>22043136</v>
      </c>
      <c r="F4" s="83">
        <v>30251126</v>
      </c>
      <c r="G4" s="83">
        <v>176558071</v>
      </c>
      <c r="H4" s="83">
        <v>140077343</v>
      </c>
      <c r="I4" s="83">
        <v>0</v>
      </c>
      <c r="J4" s="83">
        <v>444024542</v>
      </c>
      <c r="K4" s="87">
        <v>227360</v>
      </c>
      <c r="L4" s="83">
        <v>0</v>
      </c>
      <c r="M4" s="83">
        <v>75818545</v>
      </c>
      <c r="N4" s="83">
        <v>0</v>
      </c>
      <c r="O4" s="83">
        <v>2746240</v>
      </c>
      <c r="P4" s="83">
        <v>19296248</v>
      </c>
      <c r="Q4" s="84">
        <f>SUM(B4:P4)</f>
        <v>1008530103</v>
      </c>
      <c r="R4" s="15"/>
    </row>
    <row r="5" spans="1:18" ht="18.600000000000001" customHeight="1" x14ac:dyDescent="0.3">
      <c r="A5" s="12" t="s">
        <v>1</v>
      </c>
      <c r="B5" s="13">
        <v>0</v>
      </c>
      <c r="C5" s="13">
        <v>0</v>
      </c>
      <c r="D5" s="13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19945684</v>
      </c>
      <c r="L5" s="14">
        <v>5879920</v>
      </c>
      <c r="M5" s="14">
        <v>3554100</v>
      </c>
      <c r="N5" s="14">
        <v>2669000</v>
      </c>
      <c r="O5" s="14">
        <v>6103600</v>
      </c>
      <c r="P5" s="14">
        <v>21481426</v>
      </c>
      <c r="Q5" s="84">
        <f t="shared" ref="Q5:Q12" si="0">SUM(B5:P5)</f>
        <v>59633730</v>
      </c>
      <c r="R5" s="15"/>
    </row>
    <row r="6" spans="1:18" ht="18.600000000000001" customHeight="1" x14ac:dyDescent="0.3">
      <c r="A6" s="12" t="s">
        <v>2</v>
      </c>
      <c r="B6" s="13">
        <v>0</v>
      </c>
      <c r="C6" s="13">
        <v>0</v>
      </c>
      <c r="D6" s="13">
        <v>0</v>
      </c>
      <c r="E6" s="14">
        <v>0</v>
      </c>
      <c r="F6" s="14">
        <v>0</v>
      </c>
      <c r="G6" s="14">
        <v>0</v>
      </c>
      <c r="H6" s="14">
        <v>493935</v>
      </c>
      <c r="I6" s="14">
        <v>1228032</v>
      </c>
      <c r="J6" s="14">
        <v>904800</v>
      </c>
      <c r="K6" s="14">
        <v>7706560</v>
      </c>
      <c r="L6" s="14">
        <v>268120</v>
      </c>
      <c r="M6" s="14">
        <v>3066700</v>
      </c>
      <c r="N6" s="14">
        <v>0</v>
      </c>
      <c r="O6" s="14">
        <v>205600</v>
      </c>
      <c r="P6" s="14">
        <v>2229400</v>
      </c>
      <c r="Q6" s="84">
        <f t="shared" si="0"/>
        <v>16103147</v>
      </c>
      <c r="R6" s="15"/>
    </row>
    <row r="7" spans="1:18" ht="18.600000000000001" customHeight="1" x14ac:dyDescent="0.3">
      <c r="A7" s="12" t="s">
        <v>3</v>
      </c>
      <c r="B7" s="13">
        <v>0</v>
      </c>
      <c r="C7" s="13">
        <v>0</v>
      </c>
      <c r="D7" s="13">
        <v>0</v>
      </c>
      <c r="E7" s="14">
        <v>0</v>
      </c>
      <c r="F7" s="14">
        <v>0</v>
      </c>
      <c r="G7" s="14">
        <v>861812</v>
      </c>
      <c r="H7" s="14">
        <v>0</v>
      </c>
      <c r="I7" s="14">
        <v>0</v>
      </c>
      <c r="J7" s="14">
        <v>419780</v>
      </c>
      <c r="K7" s="14">
        <v>1325059</v>
      </c>
      <c r="L7" s="14">
        <v>1806500</v>
      </c>
      <c r="M7" s="14">
        <v>0</v>
      </c>
      <c r="N7" s="14">
        <v>0</v>
      </c>
      <c r="O7" s="14">
        <v>0</v>
      </c>
      <c r="P7" s="14">
        <v>0</v>
      </c>
      <c r="Q7" s="84">
        <f t="shared" si="0"/>
        <v>4413151</v>
      </c>
      <c r="R7" s="15"/>
    </row>
    <row r="8" spans="1:18" ht="18.600000000000001" customHeight="1" x14ac:dyDescent="0.3">
      <c r="A8" s="12" t="s">
        <v>4</v>
      </c>
      <c r="B8" s="13">
        <v>5953068</v>
      </c>
      <c r="C8" s="13">
        <v>1401120</v>
      </c>
      <c r="D8" s="13">
        <v>9055011</v>
      </c>
      <c r="E8" s="14">
        <v>0</v>
      </c>
      <c r="F8" s="14">
        <v>359264</v>
      </c>
      <c r="G8" s="14">
        <v>34157954</v>
      </c>
      <c r="H8" s="14">
        <v>20686951</v>
      </c>
      <c r="I8" s="14">
        <v>10602760</v>
      </c>
      <c r="J8" s="14">
        <v>36806682</v>
      </c>
      <c r="K8" s="14">
        <v>9653727</v>
      </c>
      <c r="L8" s="14">
        <v>16401473</v>
      </c>
      <c r="M8" s="14">
        <v>24292624</v>
      </c>
      <c r="N8" s="14">
        <v>0</v>
      </c>
      <c r="O8" s="14">
        <v>4620316</v>
      </c>
      <c r="P8" s="14">
        <v>10303583</v>
      </c>
      <c r="Q8" s="84">
        <f t="shared" si="0"/>
        <v>184294533</v>
      </c>
      <c r="R8" s="15"/>
    </row>
    <row r="9" spans="1:18" ht="18.600000000000001" customHeight="1" x14ac:dyDescent="0.3">
      <c r="A9" s="12" t="s">
        <v>30</v>
      </c>
      <c r="B9" s="13">
        <v>0</v>
      </c>
      <c r="C9" s="13">
        <v>0</v>
      </c>
      <c r="D9" s="13">
        <v>400000</v>
      </c>
      <c r="E9" s="14">
        <v>0</v>
      </c>
      <c r="F9" s="14">
        <v>533480</v>
      </c>
      <c r="G9" s="14">
        <v>1852600</v>
      </c>
      <c r="H9" s="14">
        <v>252000</v>
      </c>
      <c r="I9" s="14">
        <v>0</v>
      </c>
      <c r="J9" s="14">
        <v>1940312</v>
      </c>
      <c r="K9" s="14">
        <v>74000</v>
      </c>
      <c r="L9" s="14">
        <v>910880</v>
      </c>
      <c r="M9" s="14">
        <v>2818799</v>
      </c>
      <c r="N9" s="14">
        <v>0</v>
      </c>
      <c r="O9" s="14">
        <v>67680</v>
      </c>
      <c r="P9" s="14">
        <v>8435506</v>
      </c>
      <c r="Q9" s="84">
        <f t="shared" si="0"/>
        <v>17285257</v>
      </c>
      <c r="R9" s="15"/>
    </row>
    <row r="10" spans="1:18" ht="18.600000000000001" customHeight="1" x14ac:dyDescent="0.3">
      <c r="A10" s="12" t="s">
        <v>31</v>
      </c>
      <c r="B10" s="13">
        <v>0</v>
      </c>
      <c r="C10" s="13">
        <v>0</v>
      </c>
      <c r="D10" s="13">
        <v>0</v>
      </c>
      <c r="E10" s="14">
        <v>0</v>
      </c>
      <c r="F10" s="14">
        <v>0</v>
      </c>
      <c r="G10" s="14">
        <v>0</v>
      </c>
      <c r="H10" s="14">
        <v>0</v>
      </c>
      <c r="I10" s="14">
        <v>480000</v>
      </c>
      <c r="J10" s="14">
        <v>0</v>
      </c>
      <c r="K10" s="14">
        <v>9024597</v>
      </c>
      <c r="L10" s="14">
        <v>1385210</v>
      </c>
      <c r="M10" s="14">
        <v>2960200</v>
      </c>
      <c r="N10" s="14">
        <v>652979</v>
      </c>
      <c r="O10" s="14">
        <v>3236290</v>
      </c>
      <c r="P10" s="14">
        <v>3601210</v>
      </c>
      <c r="Q10" s="84">
        <f t="shared" si="0"/>
        <v>21340486</v>
      </c>
      <c r="R10" s="15"/>
    </row>
    <row r="11" spans="1:18" ht="29.4" customHeight="1" x14ac:dyDescent="0.3">
      <c r="A11" s="12" t="s">
        <v>32</v>
      </c>
      <c r="B11" s="13">
        <v>0</v>
      </c>
      <c r="C11" s="13">
        <v>0</v>
      </c>
      <c r="D11" s="13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7219560</v>
      </c>
      <c r="N11" s="14">
        <v>0</v>
      </c>
      <c r="O11" s="14">
        <v>0</v>
      </c>
      <c r="P11" s="14"/>
      <c r="Q11" s="84">
        <f t="shared" si="0"/>
        <v>7219560</v>
      </c>
      <c r="R11" s="15"/>
    </row>
    <row r="12" spans="1:18" ht="29.4" customHeight="1" thickBot="1" x14ac:dyDescent="0.35">
      <c r="A12" s="74" t="s">
        <v>42</v>
      </c>
      <c r="B12" s="75">
        <v>0</v>
      </c>
      <c r="C12" s="75">
        <v>0</v>
      </c>
      <c r="D12" s="75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/>
      <c r="Q12" s="84">
        <f t="shared" si="0"/>
        <v>0</v>
      </c>
      <c r="R12" s="15"/>
    </row>
    <row r="13" spans="1:18" ht="26.4" customHeight="1" thickBot="1" x14ac:dyDescent="0.35">
      <c r="A13" s="77" t="s">
        <v>37</v>
      </c>
      <c r="B13" s="78">
        <f t="shared" ref="B13:M13" si="1">SUM(B4:B12)</f>
        <v>5953068</v>
      </c>
      <c r="C13" s="78">
        <f t="shared" si="1"/>
        <v>45156064</v>
      </c>
      <c r="D13" s="78">
        <f t="shared" si="1"/>
        <v>63187559</v>
      </c>
      <c r="E13" s="78">
        <f t="shared" si="1"/>
        <v>22043136</v>
      </c>
      <c r="F13" s="78">
        <f t="shared" si="1"/>
        <v>31143870</v>
      </c>
      <c r="G13" s="78">
        <f t="shared" si="1"/>
        <v>213430437</v>
      </c>
      <c r="H13" s="78">
        <f t="shared" si="1"/>
        <v>161510229</v>
      </c>
      <c r="I13" s="78">
        <f t="shared" si="1"/>
        <v>12310792</v>
      </c>
      <c r="J13" s="78">
        <f t="shared" si="1"/>
        <v>484096116</v>
      </c>
      <c r="K13" s="79">
        <f t="shared" si="1"/>
        <v>47956987</v>
      </c>
      <c r="L13" s="79">
        <f t="shared" si="1"/>
        <v>26652103</v>
      </c>
      <c r="M13" s="79">
        <f t="shared" si="1"/>
        <v>119730528</v>
      </c>
      <c r="N13" s="79">
        <f>SUM(N4:N12)</f>
        <v>3321979</v>
      </c>
      <c r="O13" s="79">
        <f>SUM(O4:O12)</f>
        <v>16979726</v>
      </c>
      <c r="P13" s="79">
        <f t="shared" ref="P13" si="2">SUM(P4:P11)</f>
        <v>65347373</v>
      </c>
      <c r="Q13" s="80">
        <f>SUM(B13:P13)</f>
        <v>1318819967</v>
      </c>
    </row>
    <row r="14" spans="1:18" ht="14.4" customHeight="1" x14ac:dyDescent="0.3"/>
    <row r="15" spans="1:18" ht="14.4" customHeight="1" x14ac:dyDescent="0.3"/>
    <row r="16" spans="1:18" ht="14.4" customHeight="1" x14ac:dyDescent="0.3"/>
    <row r="17" ht="14.4" customHeight="1" x14ac:dyDescent="0.3"/>
    <row r="18" ht="14.4" customHeight="1" x14ac:dyDescent="0.3"/>
    <row r="19" ht="14.4" customHeight="1" x14ac:dyDescent="0.3"/>
    <row r="20" ht="14.4" customHeight="1" x14ac:dyDescent="0.3"/>
    <row r="21" ht="14.4" customHeight="1" x14ac:dyDescent="0.3"/>
    <row r="22" ht="14.4" customHeight="1" x14ac:dyDescent="0.3"/>
  </sheetData>
  <mergeCells count="8">
    <mergeCell ref="A1:Q1"/>
    <mergeCell ref="Q2:Q3"/>
    <mergeCell ref="E2:G2"/>
    <mergeCell ref="B2:D2"/>
    <mergeCell ref="A2:A3"/>
    <mergeCell ref="H2:J2"/>
    <mergeCell ref="K2:M2"/>
    <mergeCell ref="N2:P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Հատուցման քանակ, գումար</vt:lpstr>
      <vt:lpstr>Ըստ ապահովագրական ընկերության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2022-11-16T06:36:46Z</dcterms:modified>
</cp:coreProperties>
</file>