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6963F821-E5CE-4FAC-BE38-FFF222D76E17}" xr6:coauthVersionLast="37" xr6:coauthVersionMax="37" xr10:uidLastSave="{00000000-0000-0000-0000-000000000000}"/>
  <bookViews>
    <workbookView xWindow="0" yWindow="0" windowWidth="23040" windowHeight="9192" xr2:uid="{00000000-000D-0000-FFFF-FFFF00000000}"/>
  </bookViews>
  <sheets>
    <sheet name="Հատուցման քանակ, գումար" sheetId="5" r:id="rId1"/>
    <sheet name="Ըստ ապահովագրական ընկերության " sheetId="6" r:id="rId2"/>
    <sheet name="Ռիսկ, ապ.վճար, քանակ" sheetId="7" r:id="rId3"/>
    <sheet name="Մարզ, ռիսկ, մշակաբույս" sheetId="8" r:id="rId4"/>
    <sheet name="Ըստ ապահովագրականների " sheetId="9" r:id="rId5"/>
  </sheets>
  <calcPr calcId="179021"/>
</workbook>
</file>

<file path=xl/calcChain.xml><?xml version="1.0" encoding="utf-8"?>
<calcChain xmlns="http://schemas.openxmlformats.org/spreadsheetml/2006/main">
  <c r="U93" i="8" l="1"/>
  <c r="T93" i="8"/>
  <c r="S93" i="8"/>
  <c r="R93" i="8"/>
  <c r="Q93" i="8"/>
  <c r="P93" i="8"/>
  <c r="O93" i="8"/>
  <c r="N93" i="8"/>
  <c r="M93" i="8"/>
  <c r="K93" i="8"/>
  <c r="J93" i="8"/>
  <c r="I93" i="8"/>
  <c r="H93" i="8"/>
  <c r="G93" i="8"/>
  <c r="F93" i="8"/>
  <c r="E93" i="8"/>
  <c r="D93" i="8"/>
  <c r="C93" i="8"/>
  <c r="V92" i="8"/>
  <c r="L92" i="8"/>
  <c r="V91" i="8"/>
  <c r="L91" i="8"/>
  <c r="V90" i="8"/>
  <c r="L90" i="8"/>
  <c r="V89" i="8"/>
  <c r="L89" i="8"/>
  <c r="V88" i="8"/>
  <c r="L88" i="8"/>
  <c r="V87" i="8"/>
  <c r="L87" i="8"/>
  <c r="V86" i="8"/>
  <c r="L86" i="8"/>
  <c r="V85" i="8"/>
  <c r="V93" i="8" s="1"/>
  <c r="L85" i="8"/>
  <c r="L93" i="8" s="1"/>
  <c r="U84" i="8"/>
  <c r="T84" i="8"/>
  <c r="S84" i="8"/>
  <c r="R84" i="8"/>
  <c r="Q84" i="8"/>
  <c r="P84" i="8"/>
  <c r="O84" i="8"/>
  <c r="N84" i="8"/>
  <c r="M84" i="8"/>
  <c r="K84" i="8"/>
  <c r="J84" i="8"/>
  <c r="I84" i="8"/>
  <c r="H84" i="8"/>
  <c r="G84" i="8"/>
  <c r="F84" i="8"/>
  <c r="E84" i="8"/>
  <c r="D84" i="8"/>
  <c r="C84" i="8"/>
  <c r="V83" i="8"/>
  <c r="L83" i="8"/>
  <c r="V82" i="8"/>
  <c r="L82" i="8"/>
  <c r="V81" i="8"/>
  <c r="L81" i="8"/>
  <c r="V80" i="8"/>
  <c r="L80" i="8"/>
  <c r="V79" i="8"/>
  <c r="L79" i="8"/>
  <c r="V78" i="8"/>
  <c r="L78" i="8"/>
  <c r="V77" i="8"/>
  <c r="L77" i="8"/>
  <c r="V76" i="8"/>
  <c r="V84" i="8" s="1"/>
  <c r="L76" i="8"/>
  <c r="L84" i="8" s="1"/>
  <c r="U75" i="8"/>
  <c r="T75" i="8"/>
  <c r="S75" i="8"/>
  <c r="R75" i="8"/>
  <c r="Q75" i="8"/>
  <c r="P75" i="8"/>
  <c r="O75" i="8"/>
  <c r="N75" i="8"/>
  <c r="M75" i="8"/>
  <c r="K75" i="8"/>
  <c r="J75" i="8"/>
  <c r="I75" i="8"/>
  <c r="H75" i="8"/>
  <c r="G75" i="8"/>
  <c r="F75" i="8"/>
  <c r="E75" i="8"/>
  <c r="D75" i="8"/>
  <c r="C75" i="8"/>
  <c r="V74" i="8"/>
  <c r="L74" i="8"/>
  <c r="V73" i="8"/>
  <c r="L73" i="8"/>
  <c r="V72" i="8"/>
  <c r="L72" i="8"/>
  <c r="V71" i="8"/>
  <c r="L71" i="8"/>
  <c r="V70" i="8"/>
  <c r="L70" i="8"/>
  <c r="V69" i="8"/>
  <c r="L69" i="8"/>
  <c r="V68" i="8"/>
  <c r="L68" i="8"/>
  <c r="V67" i="8"/>
  <c r="V75" i="8" s="1"/>
  <c r="L67" i="8"/>
  <c r="L75" i="8" s="1"/>
  <c r="U66" i="8"/>
  <c r="T66" i="8"/>
  <c r="S66" i="8"/>
  <c r="R66" i="8"/>
  <c r="Q66" i="8"/>
  <c r="P66" i="8"/>
  <c r="O66" i="8"/>
  <c r="N66" i="8"/>
  <c r="M66" i="8"/>
  <c r="K66" i="8"/>
  <c r="J66" i="8"/>
  <c r="I66" i="8"/>
  <c r="H66" i="8"/>
  <c r="G66" i="8"/>
  <c r="F66" i="8"/>
  <c r="E66" i="8"/>
  <c r="D66" i="8"/>
  <c r="C66" i="8"/>
  <c r="V65" i="8"/>
  <c r="L65" i="8"/>
  <c r="V64" i="8"/>
  <c r="L64" i="8"/>
  <c r="V63" i="8"/>
  <c r="L63" i="8"/>
  <c r="V62" i="8"/>
  <c r="L62" i="8"/>
  <c r="V61" i="8"/>
  <c r="L61" i="8"/>
  <c r="V60" i="8"/>
  <c r="L60" i="8"/>
  <c r="V59" i="8"/>
  <c r="L59" i="8"/>
  <c r="V58" i="8"/>
  <c r="V66" i="8" s="1"/>
  <c r="L58" i="8"/>
  <c r="L66" i="8" s="1"/>
  <c r="U57" i="8"/>
  <c r="T57" i="8"/>
  <c r="S57" i="8"/>
  <c r="R57" i="8"/>
  <c r="Q57" i="8"/>
  <c r="P57" i="8"/>
  <c r="O57" i="8"/>
  <c r="N57" i="8"/>
  <c r="M57" i="8"/>
  <c r="K57" i="8"/>
  <c r="J57" i="8"/>
  <c r="I57" i="8"/>
  <c r="H57" i="8"/>
  <c r="G57" i="8"/>
  <c r="F57" i="8"/>
  <c r="E57" i="8"/>
  <c r="D57" i="8"/>
  <c r="C57" i="8"/>
  <c r="V56" i="8"/>
  <c r="L56" i="8"/>
  <c r="V55" i="8"/>
  <c r="L55" i="8"/>
  <c r="V54" i="8"/>
  <c r="L54" i="8"/>
  <c r="V53" i="8"/>
  <c r="L53" i="8"/>
  <c r="V52" i="8"/>
  <c r="L52" i="8"/>
  <c r="V51" i="8"/>
  <c r="L51" i="8"/>
  <c r="V50" i="8"/>
  <c r="L50" i="8"/>
  <c r="V49" i="8"/>
  <c r="V57" i="8" s="1"/>
  <c r="L49" i="8"/>
  <c r="L57" i="8" s="1"/>
  <c r="U48" i="8"/>
  <c r="T48" i="8"/>
  <c r="S48" i="8"/>
  <c r="R48" i="8"/>
  <c r="Q48" i="8"/>
  <c r="P48" i="8"/>
  <c r="O48" i="8"/>
  <c r="N48" i="8"/>
  <c r="M48" i="8"/>
  <c r="K48" i="8"/>
  <c r="J48" i="8"/>
  <c r="I48" i="8"/>
  <c r="H48" i="8"/>
  <c r="G48" i="8"/>
  <c r="F48" i="8"/>
  <c r="E48" i="8"/>
  <c r="D48" i="8"/>
  <c r="C48" i="8"/>
  <c r="V47" i="8"/>
  <c r="L47" i="8"/>
  <c r="V46" i="8"/>
  <c r="L46" i="8"/>
  <c r="V45" i="8"/>
  <c r="L45" i="8"/>
  <c r="V44" i="8"/>
  <c r="L44" i="8"/>
  <c r="V43" i="8"/>
  <c r="L43" i="8"/>
  <c r="V42" i="8"/>
  <c r="L42" i="8"/>
  <c r="V41" i="8"/>
  <c r="L41" i="8"/>
  <c r="V40" i="8"/>
  <c r="V48" i="8" s="1"/>
  <c r="L40" i="8"/>
  <c r="L48" i="8" s="1"/>
  <c r="U39" i="8"/>
  <c r="T39" i="8"/>
  <c r="S39" i="8"/>
  <c r="R39" i="8"/>
  <c r="Q39" i="8"/>
  <c r="P39" i="8"/>
  <c r="O39" i="8"/>
  <c r="N39" i="8"/>
  <c r="M39" i="8"/>
  <c r="K39" i="8"/>
  <c r="J39" i="8"/>
  <c r="I39" i="8"/>
  <c r="H39" i="8"/>
  <c r="G39" i="8"/>
  <c r="F39" i="8"/>
  <c r="E39" i="8"/>
  <c r="D39" i="8"/>
  <c r="C39" i="8"/>
  <c r="V38" i="8"/>
  <c r="L38" i="8"/>
  <c r="V37" i="8"/>
  <c r="L37" i="8"/>
  <c r="V36" i="8"/>
  <c r="L36" i="8"/>
  <c r="V35" i="8"/>
  <c r="L35" i="8"/>
  <c r="V34" i="8"/>
  <c r="L34" i="8"/>
  <c r="V33" i="8"/>
  <c r="L33" i="8"/>
  <c r="V32" i="8"/>
  <c r="L32" i="8"/>
  <c r="V31" i="8"/>
  <c r="V39" i="8" s="1"/>
  <c r="L31" i="8"/>
  <c r="L39" i="8" s="1"/>
  <c r="U30" i="8"/>
  <c r="T30" i="8"/>
  <c r="S30" i="8"/>
  <c r="R30" i="8"/>
  <c r="Q30" i="8"/>
  <c r="P30" i="8"/>
  <c r="O30" i="8"/>
  <c r="N30" i="8"/>
  <c r="M30" i="8"/>
  <c r="K30" i="8"/>
  <c r="J30" i="8"/>
  <c r="I30" i="8"/>
  <c r="H30" i="8"/>
  <c r="G30" i="8"/>
  <c r="F30" i="8"/>
  <c r="E30" i="8"/>
  <c r="D30" i="8"/>
  <c r="C30" i="8"/>
  <c r="V29" i="8"/>
  <c r="L29" i="8"/>
  <c r="V28" i="8"/>
  <c r="L28" i="8"/>
  <c r="V27" i="8"/>
  <c r="L27" i="8"/>
  <c r="V26" i="8"/>
  <c r="L26" i="8"/>
  <c r="V25" i="8"/>
  <c r="L25" i="8"/>
  <c r="V24" i="8"/>
  <c r="L24" i="8"/>
  <c r="V23" i="8"/>
  <c r="L23" i="8"/>
  <c r="V22" i="8"/>
  <c r="V30" i="8" s="1"/>
  <c r="L22" i="8"/>
  <c r="L30" i="8" s="1"/>
  <c r="U21" i="8"/>
  <c r="T21" i="8"/>
  <c r="S21" i="8"/>
  <c r="R21" i="8"/>
  <c r="Q21" i="8"/>
  <c r="P21" i="8"/>
  <c r="O21" i="8"/>
  <c r="N21" i="8"/>
  <c r="M21" i="8"/>
  <c r="K21" i="8"/>
  <c r="J21" i="8"/>
  <c r="I21" i="8"/>
  <c r="H21" i="8"/>
  <c r="G21" i="8"/>
  <c r="F21" i="8"/>
  <c r="E21" i="8"/>
  <c r="D21" i="8"/>
  <c r="C21" i="8"/>
  <c r="V20" i="8"/>
  <c r="L20" i="8"/>
  <c r="V19" i="8"/>
  <c r="L19" i="8"/>
  <c r="V18" i="8"/>
  <c r="L18" i="8"/>
  <c r="V17" i="8"/>
  <c r="L17" i="8"/>
  <c r="V16" i="8"/>
  <c r="L16" i="8"/>
  <c r="V15" i="8"/>
  <c r="L15" i="8"/>
  <c r="V14" i="8"/>
  <c r="L14" i="8"/>
  <c r="V13" i="8"/>
  <c r="V21" i="8" s="1"/>
  <c r="L13" i="8"/>
  <c r="L21" i="8" s="1"/>
  <c r="U12" i="8"/>
  <c r="T12" i="8"/>
  <c r="S12" i="8"/>
  <c r="R12" i="8"/>
  <c r="Q12" i="8"/>
  <c r="P12" i="8"/>
  <c r="O12" i="8"/>
  <c r="N12" i="8"/>
  <c r="M12" i="8"/>
  <c r="K12" i="8"/>
  <c r="K94" i="8" s="1"/>
  <c r="J12" i="8"/>
  <c r="J94" i="8" s="1"/>
  <c r="I12" i="8"/>
  <c r="I94" i="8" s="1"/>
  <c r="H12" i="8"/>
  <c r="H94" i="8" s="1"/>
  <c r="G12" i="8"/>
  <c r="G94" i="8" s="1"/>
  <c r="F12" i="8"/>
  <c r="F94" i="8" s="1"/>
  <c r="E12" i="8"/>
  <c r="E94" i="8" s="1"/>
  <c r="D12" i="8"/>
  <c r="D94" i="8" s="1"/>
  <c r="C12" i="8"/>
  <c r="C94" i="8" s="1"/>
  <c r="V11" i="8"/>
  <c r="L11" i="8"/>
  <c r="V10" i="8"/>
  <c r="L10" i="8"/>
  <c r="V9" i="8"/>
  <c r="L9" i="8"/>
  <c r="V8" i="8"/>
  <c r="L8" i="8"/>
  <c r="V7" i="8"/>
  <c r="L7" i="8"/>
  <c r="V6" i="8"/>
  <c r="L6" i="8"/>
  <c r="V5" i="8"/>
  <c r="L5" i="8"/>
  <c r="V4" i="8"/>
  <c r="V12" i="8" s="1"/>
  <c r="L4" i="8"/>
  <c r="L12" i="8" s="1"/>
  <c r="N94" i="8" l="1"/>
  <c r="P94" i="8"/>
  <c r="R94" i="8"/>
  <c r="T94" i="8"/>
  <c r="M94" i="8"/>
  <c r="O94" i="8"/>
  <c r="Q94" i="8"/>
  <c r="S94" i="8"/>
  <c r="U94" i="8"/>
  <c r="L94" i="8"/>
  <c r="V94" i="8"/>
</calcChain>
</file>

<file path=xl/sharedStrings.xml><?xml version="1.0" encoding="utf-8"?>
<sst xmlns="http://schemas.openxmlformats.org/spreadsheetml/2006/main" count="415" uniqueCount="74">
  <si>
    <t>Ծիրան</t>
  </si>
  <si>
    <t>Խաղող</t>
  </si>
  <si>
    <t>Դեղձ</t>
  </si>
  <si>
    <t>Խնձոր</t>
  </si>
  <si>
    <t>Հացահատիկ</t>
  </si>
  <si>
    <t>Գարնանային ցրտահարում</t>
  </si>
  <si>
    <t>Կարկուտ</t>
  </si>
  <si>
    <t>Կարկուտ և հրդեհ</t>
  </si>
  <si>
    <t>Ռիսկ/Մշակաբույս</t>
  </si>
  <si>
    <t>Կիրառելի չէ</t>
  </si>
  <si>
    <t>Գարնանային ցրտահարում, կարկուտ և հրդեհ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</si>
  <si>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</si>
  <si>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</si>
  <si>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</si>
  <si>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</si>
  <si>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</si>
  <si>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</si>
  <si>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</si>
  <si>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</si>
  <si>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</si>
  <si>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</si>
  <si>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ՀՀ մարզեր</t>
  </si>
  <si>
    <t>Ընդամենը՝ ըստ մարզերի և ռիսկերի</t>
  </si>
  <si>
    <t>Ընդամենը՝  ըստ մարզի և մշակաբույսերի</t>
  </si>
  <si>
    <t>Ընդամենը՝  ըստ մարզի և մշակաբույսի</t>
  </si>
  <si>
    <t xml:space="preserve">Ընդամենը՝ ըստ բոլոր մարզերի </t>
  </si>
  <si>
    <t>Ըստ մարզի՝ ընդամենը ցուցանիշ</t>
  </si>
  <si>
    <t>Ըստ բոլոր մարզերի՝ ընդամենը ցուցանիշ</t>
  </si>
  <si>
    <t>Ապահովագրական հատուցումների քանակ</t>
  </si>
  <si>
    <t>Գյուղատնտեսության ապահովագրության վերաբերյալ ամփոփ վիճակագրական տվյալներ*</t>
  </si>
  <si>
    <t>Սալոր</t>
  </si>
  <si>
    <t>Կարտոֆիլ</t>
  </si>
  <si>
    <t>Ձմերուկ և սեխ</t>
  </si>
  <si>
    <t>Գարնանային ցրտահարում և կարկուտ</t>
  </si>
  <si>
    <t>Ապահովագրական հատուցում (ՀՀ դրամ)</t>
  </si>
  <si>
    <t>Մշակաբույս</t>
  </si>
  <si>
    <t>Ընդամենը</t>
  </si>
  <si>
    <t xml:space="preserve">* Տվյալները կարող են փոփոխվել որոշակի ճշգրտությամբ՝ պայմանավորված ապահովագրական ընկերությունների կողմից իրականացվող ընթացիկ ճշգրտումներով։ </t>
  </si>
  <si>
    <t>Ինգո Արմենիա</t>
  </si>
  <si>
    <t>Սիլ Ինշուրանս</t>
  </si>
  <si>
    <t>Բալ և կեռաս</t>
  </si>
  <si>
    <t>Երաշտ</t>
  </si>
  <si>
    <t>Երաշտ և կարկուտ</t>
  </si>
  <si>
    <t>Երաշտ, կարկուտ և հրդեհ</t>
  </si>
  <si>
    <t>ԼԻԳԱ ԻՆՇՈՒՐԱՆՍ</t>
  </si>
  <si>
    <t>30․06․2023</t>
  </si>
  <si>
    <t>01/02/2023-31/05/2023թթ ժամանակահատվածում կնքված պայմանագրերի քանակ և ապահովագրավճար՝ ըստ ռիսկերի և մշակաբույսերի</t>
  </si>
  <si>
    <t>Պայմանագրերի քանակ</t>
  </si>
  <si>
    <t>Համախառն ապահովագրավճար</t>
  </si>
  <si>
    <t>Ապահովադրի կողմից վճարվող ապահովագրավճար</t>
  </si>
  <si>
    <t>Սուբսիդավորվող ապահովագրավճար</t>
  </si>
  <si>
    <t>Գարնանային ցրտահարում, կարկուտ</t>
  </si>
  <si>
    <t xml:space="preserve">Գարնանային ցրտահարում, կարկուտ և հրդեհ </t>
  </si>
  <si>
    <t xml:space="preserve">* Տվյալները կարող են փոփոխվել որոշակի ճշգրտությամբ՝ կախված կնքված, սակայն դադարեցված և/կամ անվավեր ճանաչված ապահովագրության պայմանագրերի քանակից, ինչպես նաև՝ պայմանավորված ապահովագրական ընկերությունների կողմից իրականացվող ընթացիկ ճշգրտումներով։ </t>
  </si>
  <si>
    <t xml:space="preserve"> </t>
  </si>
  <si>
    <t>Ապահովագրված օբյեկտի ընդհանուր մակերեսը (հա)</t>
  </si>
  <si>
    <t>Ապահովագրության պայմանագրերի քանակ</t>
  </si>
  <si>
    <t xml:space="preserve">* Տվյալները կարող են փոփոխվել որոշակի ճշգրտությամբ՝ կախված կնքված, սակայն դադարեցված և/կամ անվավեր ճանաչված ապահովագրության պայմանագրերի քանակից,  </t>
  </si>
  <si>
    <t xml:space="preserve"> ինչպես նաև՝ պայմանավորված ապահովագրական ընկերությունների կողմից իրականացվող ընթացիկ ճշգրտումներով։ </t>
  </si>
  <si>
    <t>01/02/2023-31/05/2023թթ ժամանակահատվածում կնքված պայմանագրերի քանակ և ապահովագրավճար՝ ըստ ամիսների</t>
  </si>
  <si>
    <t>Ցուցանիշ</t>
  </si>
  <si>
    <t>28.02.2023</t>
  </si>
  <si>
    <t>31.03.2022</t>
  </si>
  <si>
    <t>30.04.2022</t>
  </si>
  <si>
    <t>31.05.2022</t>
  </si>
  <si>
    <t>31.07.2023</t>
  </si>
  <si>
    <t>31.08.2023</t>
  </si>
  <si>
    <t>30.09.2023</t>
  </si>
  <si>
    <t>31.10.2023</t>
  </si>
  <si>
    <t>30.11.2023</t>
  </si>
  <si>
    <t>31.12.2023</t>
  </si>
  <si>
    <t>31.12.2023թ.դրությամբ ամփոփ տեղեկատվություն</t>
  </si>
  <si>
    <t>31.12.2023թ. դրությամբ ապահովագրական հատուցում (ՀՀ դրամ)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</si>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</sst>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sz val="1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i/>
      <sz val="10"/>
      <color theme="1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6">
    <xf numFmtId="0" fontId="0" fillId="0" borderId="0" xfId="0"/>
    <xf numFmtId="0" fontId="6" fillId="0" borderId="0" xfId="0" applyFont="1"/>
    <xf numFmtId="165" fontId="6" fillId="0" borderId="0" xfId="1" applyNumberFormat="1" applyFont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5" fontId="6" fillId="0" borderId="0" xfId="1" applyNumberFormat="1" applyFont="1" applyAlignment="1">
      <alignment horizontal="right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10" fillId="0" borderId="0" xfId="0" applyNumberFormat="1" applyFont="1"/>
    <xf numFmtId="165" fontId="3" fillId="0" borderId="1" xfId="1" applyNumberFormat="1" applyFont="1" applyFill="1" applyBorder="1" applyAlignment="1">
      <alignment horizontal="right"/>
    </xf>
    <xf numFmtId="165" fontId="13" fillId="2" borderId="3" xfId="1" applyNumberFormat="1" applyFont="1" applyFill="1" applyBorder="1" applyAlignment="1">
      <alignment horizontal="right" vertical="center"/>
    </xf>
    <xf numFmtId="165" fontId="13" fillId="0" borderId="3" xfId="1" applyNumberFormat="1" applyFont="1" applyFill="1" applyBorder="1" applyAlignment="1">
      <alignment horizontal="right" vertical="center"/>
    </xf>
    <xf numFmtId="165" fontId="13" fillId="2" borderId="6" xfId="1" applyNumberFormat="1" applyFont="1" applyFill="1" applyBorder="1" applyAlignment="1">
      <alignment horizontal="right" vertical="center"/>
    </xf>
    <xf numFmtId="165" fontId="11" fillId="0" borderId="7" xfId="1" applyNumberFormat="1" applyFont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right" vertical="center"/>
    </xf>
    <xf numFmtId="165" fontId="13" fillId="2" borderId="8" xfId="1" applyNumberFormat="1" applyFont="1" applyFill="1" applyBorder="1" applyAlignment="1">
      <alignment horizontal="right" vertical="center"/>
    </xf>
    <xf numFmtId="165" fontId="13" fillId="0" borderId="8" xfId="1" applyNumberFormat="1" applyFont="1" applyFill="1" applyBorder="1" applyAlignment="1">
      <alignment horizontal="right" vertical="center"/>
    </xf>
    <xf numFmtId="165" fontId="13" fillId="0" borderId="2" xfId="1" applyNumberFormat="1" applyFont="1" applyFill="1" applyBorder="1" applyAlignment="1">
      <alignment horizontal="right" vertical="center"/>
    </xf>
    <xf numFmtId="165" fontId="13" fillId="0" borderId="10" xfId="1" applyNumberFormat="1" applyFont="1" applyFill="1" applyBorder="1" applyAlignment="1">
      <alignment horizontal="right" vertical="center"/>
    </xf>
    <xf numFmtId="165" fontId="13" fillId="2" borderId="10" xfId="1" applyNumberFormat="1" applyFont="1" applyFill="1" applyBorder="1" applyAlignment="1">
      <alignment horizontal="right" vertical="center"/>
    </xf>
    <xf numFmtId="165" fontId="13" fillId="2" borderId="11" xfId="1" applyNumberFormat="1" applyFont="1" applyFill="1" applyBorder="1" applyAlignment="1">
      <alignment horizontal="right" vertical="center"/>
    </xf>
    <xf numFmtId="165" fontId="11" fillId="0" borderId="7" xfId="1" applyNumberFormat="1" applyFont="1" applyBorder="1" applyAlignment="1">
      <alignment horizontal="right" vertical="center"/>
    </xf>
    <xf numFmtId="165" fontId="11" fillId="0" borderId="12" xfId="1" applyNumberFormat="1" applyFont="1" applyBorder="1" applyAlignment="1">
      <alignment horizontal="right" vertical="center"/>
    </xf>
    <xf numFmtId="165" fontId="11" fillId="0" borderId="13" xfId="1" applyNumberFormat="1" applyFont="1" applyBorder="1" applyAlignment="1">
      <alignment horizontal="right" vertical="center"/>
    </xf>
    <xf numFmtId="0" fontId="12" fillId="0" borderId="11" xfId="0" applyFont="1" applyFill="1" applyBorder="1" applyAlignment="1">
      <alignment horizontal="left"/>
    </xf>
    <xf numFmtId="165" fontId="13" fillId="0" borderId="14" xfId="1" applyNumberFormat="1" applyFont="1" applyFill="1" applyBorder="1" applyAlignment="1">
      <alignment horizontal="right" vertical="center"/>
    </xf>
    <xf numFmtId="0" fontId="12" fillId="0" borderId="8" xfId="0" applyFont="1" applyBorder="1" applyAlignment="1">
      <alignment horizontal="left"/>
    </xf>
    <xf numFmtId="165" fontId="13" fillId="0" borderId="15" xfId="1" applyNumberFormat="1" applyFont="1" applyFill="1" applyBorder="1" applyAlignment="1">
      <alignment horizontal="right" vertical="center"/>
    </xf>
    <xf numFmtId="165" fontId="13" fillId="2" borderId="15" xfId="1" applyNumberFormat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left" vertical="top" wrapText="1"/>
    </xf>
    <xf numFmtId="165" fontId="13" fillId="0" borderId="10" xfId="1" applyNumberFormat="1" applyFont="1" applyBorder="1" applyAlignment="1">
      <alignment horizontal="right" vertical="center"/>
    </xf>
    <xf numFmtId="0" fontId="12" fillId="0" borderId="6" xfId="0" applyFont="1" applyFill="1" applyBorder="1" applyAlignment="1">
      <alignment horizontal="left"/>
    </xf>
    <xf numFmtId="165" fontId="13" fillId="0" borderId="19" xfId="1" applyNumberFormat="1" applyFont="1" applyFill="1" applyBorder="1" applyAlignment="1">
      <alignment horizontal="right" vertical="center"/>
    </xf>
    <xf numFmtId="165" fontId="13" fillId="2" borderId="18" xfId="1" applyNumberFormat="1" applyFont="1" applyFill="1" applyBorder="1" applyAlignment="1">
      <alignment horizontal="right" vertical="center"/>
    </xf>
    <xf numFmtId="165" fontId="13" fillId="0" borderId="14" xfId="1" applyNumberFormat="1" applyFont="1" applyBorder="1" applyAlignment="1">
      <alignment horizontal="right" vertical="center"/>
    </xf>
    <xf numFmtId="165" fontId="3" fillId="0" borderId="15" xfId="1" applyNumberFormat="1" applyFont="1" applyBorder="1" applyAlignment="1">
      <alignment horizontal="right" vertical="center"/>
    </xf>
    <xf numFmtId="165" fontId="3" fillId="0" borderId="22" xfId="1" applyNumberFormat="1" applyFont="1" applyBorder="1" applyAlignment="1">
      <alignment horizontal="right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13" fillId="0" borderId="18" xfId="1" applyNumberFormat="1" applyFont="1" applyFill="1" applyBorder="1" applyAlignment="1">
      <alignment horizontal="right" vertical="center"/>
    </xf>
    <xf numFmtId="165" fontId="2" fillId="0" borderId="29" xfId="1" applyNumberFormat="1" applyFont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 wrapText="1"/>
    </xf>
    <xf numFmtId="165" fontId="11" fillId="0" borderId="9" xfId="1" applyNumberFormat="1" applyFont="1" applyBorder="1" applyAlignment="1">
      <alignment horizontal="right" vertical="center"/>
    </xf>
    <xf numFmtId="165" fontId="3" fillId="5" borderId="23" xfId="1" applyNumberFormat="1" applyFont="1" applyFill="1" applyBorder="1" applyAlignment="1">
      <alignment horizontal="center" vertical="center" wrapText="1"/>
    </xf>
    <xf numFmtId="165" fontId="3" fillId="5" borderId="20" xfId="1" applyNumberFormat="1" applyFont="1" applyFill="1" applyBorder="1" applyAlignment="1">
      <alignment horizontal="center" vertical="center"/>
    </xf>
    <xf numFmtId="165" fontId="3" fillId="5" borderId="23" xfId="1" applyNumberFormat="1" applyFont="1" applyFill="1" applyBorder="1" applyAlignment="1">
      <alignment horizontal="center" vertical="center"/>
    </xf>
    <xf numFmtId="165" fontId="11" fillId="0" borderId="32" xfId="1" applyNumberFormat="1" applyFont="1" applyBorder="1" applyAlignment="1">
      <alignment horizontal="right" vertical="center"/>
    </xf>
    <xf numFmtId="165" fontId="11" fillId="0" borderId="33" xfId="1" applyNumberFormat="1" applyFont="1" applyBorder="1" applyAlignment="1">
      <alignment horizontal="right" vertical="center"/>
    </xf>
    <xf numFmtId="165" fontId="11" fillId="0" borderId="34" xfId="1" applyNumberFormat="1" applyFont="1" applyBorder="1" applyAlignment="1">
      <alignment horizontal="right" vertical="center"/>
    </xf>
    <xf numFmtId="165" fontId="3" fillId="5" borderId="33" xfId="1" applyNumberFormat="1" applyFont="1" applyFill="1" applyBorder="1" applyAlignment="1">
      <alignment horizontal="center" vertical="center"/>
    </xf>
    <xf numFmtId="165" fontId="13" fillId="2" borderId="17" xfId="1" applyNumberFormat="1" applyFont="1" applyFill="1" applyBorder="1" applyAlignment="1">
      <alignment horizontal="right" vertical="center"/>
    </xf>
    <xf numFmtId="165" fontId="13" fillId="2" borderId="19" xfId="1" applyNumberFormat="1" applyFont="1" applyFill="1" applyBorder="1" applyAlignment="1">
      <alignment horizontal="right" vertical="center"/>
    </xf>
    <xf numFmtId="165" fontId="3" fillId="0" borderId="23" xfId="1" applyNumberFormat="1" applyFont="1" applyBorder="1" applyAlignment="1">
      <alignment horizontal="center" vertical="center"/>
    </xf>
    <xf numFmtId="165" fontId="3" fillId="4" borderId="34" xfId="1" applyNumberFormat="1" applyFont="1" applyFill="1" applyBorder="1" applyAlignment="1">
      <alignment horizontal="center" vertical="center"/>
    </xf>
    <xf numFmtId="165" fontId="3" fillId="0" borderId="21" xfId="1" applyNumberFormat="1" applyFont="1" applyBorder="1" applyAlignment="1">
      <alignment horizontal="center" vertical="center"/>
    </xf>
    <xf numFmtId="165" fontId="3" fillId="0" borderId="22" xfId="1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165" fontId="2" fillId="0" borderId="30" xfId="1" applyNumberFormat="1" applyFont="1" applyBorder="1" applyAlignment="1">
      <alignment horizontal="center" vertical="center"/>
    </xf>
    <xf numFmtId="165" fontId="2" fillId="0" borderId="30" xfId="1" applyNumberFormat="1" applyFont="1" applyFill="1" applyBorder="1" applyAlignment="1">
      <alignment horizontal="center" vertical="center"/>
    </xf>
    <xf numFmtId="165" fontId="2" fillId="0" borderId="30" xfId="1" applyNumberFormat="1" applyFont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19" xfId="1" applyNumberFormat="1" applyFont="1" applyBorder="1" applyAlignment="1">
      <alignment horizontal="center" vertical="center"/>
    </xf>
    <xf numFmtId="165" fontId="3" fillId="0" borderId="22" xfId="1" applyNumberFormat="1" applyFont="1" applyBorder="1" applyAlignment="1">
      <alignment horizontal="center" vertical="center"/>
    </xf>
    <xf numFmtId="165" fontId="3" fillId="6" borderId="25" xfId="1" applyNumberFormat="1" applyFont="1" applyFill="1" applyBorder="1" applyAlignment="1">
      <alignment horizontal="center" vertical="center"/>
    </xf>
    <xf numFmtId="165" fontId="3" fillId="6" borderId="26" xfId="1" applyNumberFormat="1" applyFont="1" applyFill="1" applyBorder="1" applyAlignment="1">
      <alignment horizontal="center" vertical="center"/>
    </xf>
    <xf numFmtId="165" fontId="3" fillId="4" borderId="27" xfId="1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4" borderId="0" xfId="0" applyFont="1" applyFill="1"/>
    <xf numFmtId="0" fontId="12" fillId="0" borderId="0" xfId="0" applyFont="1" applyAlignment="1">
      <alignment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" fontId="19" fillId="0" borderId="23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2" fillId="0" borderId="3" xfId="0" applyFont="1" applyFill="1" applyBorder="1" applyAlignment="1">
      <alignment horizontal="left"/>
    </xf>
    <xf numFmtId="165" fontId="13" fillId="0" borderId="3" xfId="1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165" fontId="11" fillId="0" borderId="5" xfId="1" applyNumberFormat="1" applyFont="1" applyFill="1" applyBorder="1" applyAlignment="1">
      <alignment horizontal="right" vertical="center"/>
    </xf>
    <xf numFmtId="165" fontId="11" fillId="0" borderId="28" xfId="1" applyNumberFormat="1" applyFont="1" applyFill="1" applyBorder="1" applyAlignment="1">
      <alignment horizontal="right" vertical="center"/>
    </xf>
    <xf numFmtId="165" fontId="11" fillId="0" borderId="39" xfId="1" applyNumberFormat="1" applyFont="1" applyFill="1" applyBorder="1" applyAlignment="1">
      <alignment horizontal="right" vertical="center"/>
    </xf>
    <xf numFmtId="165" fontId="11" fillId="0" borderId="40" xfId="1" applyNumberFormat="1" applyFont="1" applyFill="1" applyBorder="1" applyAlignment="1">
      <alignment horizontal="right" vertical="center"/>
    </xf>
    <xf numFmtId="165" fontId="11" fillId="5" borderId="41" xfId="1" applyNumberFormat="1" applyFont="1" applyFill="1" applyBorder="1" applyAlignment="1">
      <alignment horizontal="right" vertical="center" wrapText="1"/>
    </xf>
    <xf numFmtId="0" fontId="19" fillId="0" borderId="0" xfId="0" applyFont="1"/>
    <xf numFmtId="0" fontId="12" fillId="0" borderId="10" xfId="0" applyFont="1" applyFill="1" applyBorder="1" applyAlignment="1">
      <alignment horizontal="left"/>
    </xf>
    <xf numFmtId="165" fontId="11" fillId="0" borderId="5" xfId="1" applyNumberFormat="1" applyFont="1" applyBorder="1" applyAlignment="1">
      <alignment horizontal="right" vertical="center"/>
    </xf>
    <xf numFmtId="165" fontId="11" fillId="5" borderId="41" xfId="1" applyNumberFormat="1" applyFont="1" applyFill="1" applyBorder="1" applyAlignment="1">
      <alignment horizontal="right" vertical="center"/>
    </xf>
    <xf numFmtId="0" fontId="11" fillId="0" borderId="0" xfId="0" applyFont="1"/>
    <xf numFmtId="166" fontId="13" fillId="0" borderId="0" xfId="0" applyNumberFormat="1" applyFont="1" applyAlignment="1">
      <alignment vertical="center"/>
    </xf>
    <xf numFmtId="166" fontId="13" fillId="0" borderId="0" xfId="0" applyNumberFormat="1" applyFont="1" applyFill="1" applyAlignment="1">
      <alignment vertical="center"/>
    </xf>
    <xf numFmtId="1" fontId="13" fillId="0" borderId="0" xfId="0" applyNumberFormat="1" applyFont="1" applyFill="1"/>
    <xf numFmtId="165" fontId="11" fillId="5" borderId="42" xfId="1" applyNumberFormat="1" applyFont="1" applyFill="1" applyBorder="1" applyAlignment="1">
      <alignment horizontal="right" vertical="center"/>
    </xf>
    <xf numFmtId="165" fontId="11" fillId="0" borderId="2" xfId="1" applyNumberFormat="1" applyFont="1" applyFill="1" applyBorder="1" applyAlignment="1">
      <alignment horizontal="right" vertical="center"/>
    </xf>
    <xf numFmtId="165" fontId="11" fillId="0" borderId="22" xfId="1" applyNumberFormat="1" applyFont="1" applyFill="1" applyBorder="1" applyAlignment="1">
      <alignment horizontal="right" vertical="center"/>
    </xf>
    <xf numFmtId="165" fontId="2" fillId="0" borderId="5" xfId="1" applyNumberFormat="1" applyFont="1" applyBorder="1" applyAlignment="1">
      <alignment horizontal="right" vertical="center"/>
    </xf>
    <xf numFmtId="165" fontId="2" fillId="5" borderId="27" xfId="1" applyNumberFormat="1" applyFont="1" applyFill="1" applyBorder="1" applyAlignment="1">
      <alignment horizontal="right" vertical="center"/>
    </xf>
    <xf numFmtId="0" fontId="2" fillId="0" borderId="0" xfId="0" applyFont="1"/>
    <xf numFmtId="165" fontId="11" fillId="6" borderId="26" xfId="1" applyNumberFormat="1" applyFont="1" applyFill="1" applyBorder="1" applyAlignment="1">
      <alignment horizontal="right" vertical="center"/>
    </xf>
    <xf numFmtId="165" fontId="11" fillId="4" borderId="27" xfId="1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1" fontId="19" fillId="0" borderId="0" xfId="1" applyNumberFormat="1" applyFont="1"/>
    <xf numFmtId="166" fontId="13" fillId="7" borderId="0" xfId="0" applyNumberFormat="1" applyFont="1" applyFill="1" applyAlignment="1">
      <alignment vertical="center"/>
    </xf>
    <xf numFmtId="166" fontId="19" fillId="0" borderId="0" xfId="0" applyNumberFormat="1" applyFont="1" applyFill="1"/>
    <xf numFmtId="1" fontId="13" fillId="7" borderId="0" xfId="0" applyNumberFormat="1" applyFont="1" applyFill="1"/>
    <xf numFmtId="1" fontId="13" fillId="0" borderId="0" xfId="0" applyNumberFormat="1" applyFont="1"/>
    <xf numFmtId="0" fontId="11" fillId="0" borderId="48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0" xfId="0" applyFill="1"/>
    <xf numFmtId="0" fontId="15" fillId="0" borderId="1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165" fontId="20" fillId="6" borderId="1" xfId="1" applyNumberFormat="1" applyFont="1" applyFill="1" applyBorder="1" applyAlignment="1">
      <alignment horizontal="right"/>
    </xf>
    <xf numFmtId="165" fontId="20" fillId="4" borderId="1" xfId="1" applyNumberFormat="1" applyFont="1" applyFill="1" applyBorder="1" applyAlignment="1">
      <alignment horizontal="right"/>
    </xf>
    <xf numFmtId="0" fontId="21" fillId="0" borderId="0" xfId="0" applyFont="1"/>
    <xf numFmtId="165" fontId="13" fillId="0" borderId="49" xfId="1" applyNumberFormat="1" applyFont="1" applyFill="1" applyBorder="1" applyAlignment="1">
      <alignment horizontal="right" vertical="center"/>
    </xf>
    <xf numFmtId="165" fontId="13" fillId="2" borderId="16" xfId="1" applyNumberFormat="1" applyFont="1" applyFill="1" applyBorder="1" applyAlignment="1">
      <alignment horizontal="right" vertical="center"/>
    </xf>
    <xf numFmtId="165" fontId="13" fillId="0" borderId="16" xfId="1" applyNumberFormat="1" applyFont="1" applyFill="1" applyBorder="1" applyAlignment="1">
      <alignment horizontal="right" vertical="center"/>
    </xf>
    <xf numFmtId="165" fontId="13" fillId="2" borderId="50" xfId="1" applyNumberFormat="1" applyFont="1" applyFill="1" applyBorder="1" applyAlignment="1">
      <alignment horizontal="right" vertical="center"/>
    </xf>
    <xf numFmtId="165" fontId="3" fillId="5" borderId="27" xfId="1" applyNumberFormat="1" applyFont="1" applyFill="1" applyBorder="1" applyAlignment="1">
      <alignment horizontal="center" vertical="center"/>
    </xf>
    <xf numFmtId="165" fontId="13" fillId="0" borderId="51" xfId="1" applyNumberFormat="1" applyFont="1" applyFill="1" applyBorder="1" applyAlignment="1">
      <alignment horizontal="right" vertical="center"/>
    </xf>
    <xf numFmtId="165" fontId="13" fillId="0" borderId="52" xfId="1" applyNumberFormat="1" applyFont="1" applyFill="1" applyBorder="1" applyAlignment="1">
      <alignment horizontal="right" vertical="center"/>
    </xf>
    <xf numFmtId="165" fontId="13" fillId="0" borderId="53" xfId="1" applyNumberFormat="1" applyFont="1" applyFill="1" applyBorder="1" applyAlignment="1">
      <alignment horizontal="right" vertical="center"/>
    </xf>
    <xf numFmtId="167" fontId="6" fillId="0" borderId="0" xfId="1" applyNumberFormat="1" applyFont="1"/>
    <xf numFmtId="165" fontId="11" fillId="0" borderId="54" xfId="1" applyNumberFormat="1" applyFont="1" applyFill="1" applyBorder="1" applyAlignment="1">
      <alignment horizontal="right" vertical="center"/>
    </xf>
    <xf numFmtId="165" fontId="11" fillId="0" borderId="26" xfId="1" applyNumberFormat="1" applyFont="1" applyFill="1" applyBorder="1" applyAlignment="1">
      <alignment horizontal="right" vertical="center"/>
    </xf>
    <xf numFmtId="165" fontId="12" fillId="0" borderId="1" xfId="1" applyNumberFormat="1" applyFont="1" applyFill="1" applyBorder="1" applyAlignment="1">
      <alignment horizontal="right" vertical="center"/>
    </xf>
    <xf numFmtId="165" fontId="12" fillId="2" borderId="1" xfId="1" applyNumberFormat="1" applyFont="1" applyFill="1" applyBorder="1" applyAlignment="1">
      <alignment horizontal="right" vertical="center"/>
    </xf>
    <xf numFmtId="165" fontId="12" fillId="0" borderId="1" xfId="1" applyNumberFormat="1" applyFont="1" applyBorder="1" applyAlignment="1">
      <alignment horizontal="right" vertical="center"/>
    </xf>
    <xf numFmtId="165" fontId="12" fillId="0" borderId="1" xfId="1" applyNumberFormat="1" applyFont="1" applyFill="1" applyBorder="1" applyAlignment="1">
      <alignment vertical="center"/>
    </xf>
    <xf numFmtId="165" fontId="15" fillId="0" borderId="1" xfId="0" applyNumberFormat="1" applyFont="1" applyBorder="1" applyAlignment="1">
      <alignment horizontal="right" vertical="center"/>
    </xf>
    <xf numFmtId="165" fontId="15" fillId="0" borderId="1" xfId="0" applyNumberFormat="1" applyFont="1" applyFill="1" applyBorder="1" applyAlignment="1">
      <alignment horizontal="right" vertical="center"/>
    </xf>
    <xf numFmtId="165" fontId="16" fillId="4" borderId="1" xfId="0" applyNumberFormat="1" applyFont="1" applyFill="1" applyBorder="1" applyAlignment="1">
      <alignment horizontal="right" vertical="center"/>
    </xf>
    <xf numFmtId="165" fontId="13" fillId="0" borderId="1" xfId="1" applyNumberFormat="1" applyFont="1" applyFill="1" applyBorder="1" applyAlignment="1">
      <alignment horizontal="right"/>
    </xf>
    <xf numFmtId="165" fontId="11" fillId="6" borderId="19" xfId="1" applyNumberFormat="1" applyFont="1" applyFill="1" applyBorder="1" applyAlignment="1">
      <alignment horizontal="center" vertical="center"/>
    </xf>
    <xf numFmtId="165" fontId="11" fillId="0" borderId="19" xfId="1" applyNumberFormat="1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9" fillId="6" borderId="23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2" fillId="0" borderId="22" xfId="1" applyNumberFormat="1" applyFont="1" applyBorder="1" applyAlignment="1">
      <alignment horizontal="left" vertical="center"/>
    </xf>
    <xf numFmtId="165" fontId="2" fillId="0" borderId="28" xfId="1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1" fontId="14" fillId="0" borderId="37" xfId="1" applyNumberFormat="1" applyFont="1" applyBorder="1" applyAlignment="1">
      <alignment horizontal="center" vertical="center"/>
    </xf>
    <xf numFmtId="1" fontId="14" fillId="0" borderId="38" xfId="1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1" fontId="17" fillId="0" borderId="17" xfId="0" applyNumberFormat="1" applyFont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zoomScale="90" zoomScaleNormal="90" workbookViewId="0">
      <pane ySplit="4" topLeftCell="A71" activePane="bottomLeft" state="frozen"/>
      <selection pane="bottomLeft" activeCell="A2" sqref="A2:H2"/>
    </sheetView>
  </sheetViews>
  <sheetFormatPr defaultRowHeight="14.4" x14ac:dyDescent="0.3"/>
  <cols>
    <col min="1" max="1" width="18.33203125" style="1" customWidth="1"/>
    <col min="2" max="2" width="38.33203125" style="1" customWidth="1"/>
    <col min="3" max="3" width="8.77734375" style="2" customWidth="1"/>
    <col min="4" max="4" width="9" style="2" customWidth="1"/>
    <col min="5" max="5" width="8.21875" style="2" customWidth="1"/>
    <col min="6" max="6" width="8.44140625" style="2" customWidth="1"/>
    <col min="7" max="7" width="13" style="2" customWidth="1"/>
    <col min="8" max="8" width="9.21875" style="2" customWidth="1"/>
    <col min="9" max="9" width="11.77734375" style="2" customWidth="1"/>
    <col min="10" max="10" width="9.21875" style="2" customWidth="1"/>
    <col min="11" max="11" width="10.5546875" style="2" customWidth="1"/>
    <col min="12" max="12" width="16.21875" style="2" customWidth="1"/>
    <col min="13" max="13" width="14.88671875" style="10" customWidth="1"/>
    <col min="14" max="14" width="14.33203125" style="2" customWidth="1"/>
    <col min="15" max="16" width="14.109375" style="2" customWidth="1"/>
    <col min="17" max="17" width="14.6640625" style="2" customWidth="1"/>
    <col min="18" max="18" width="14.5546875" style="2" customWidth="1"/>
    <col min="19" max="20" width="13.33203125" style="2" customWidth="1"/>
    <col min="21" max="21" width="12.44140625" style="2" customWidth="1"/>
    <col min="22" max="22" width="19.109375" style="2" customWidth="1"/>
    <col min="23" max="16384" width="8.88671875" style="1"/>
  </cols>
  <sheetData>
    <row r="1" spans="1:22" ht="20.399999999999999" customHeight="1" x14ac:dyDescent="0.3">
      <c r="A1" s="180" t="s">
        <v>29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</row>
    <row r="2" spans="1:22" ht="17.399999999999999" x14ac:dyDescent="0.4">
      <c r="A2" s="181" t="s">
        <v>71</v>
      </c>
      <c r="B2" s="181"/>
      <c r="C2" s="181"/>
      <c r="D2" s="181"/>
      <c r="E2" s="181"/>
      <c r="F2" s="181"/>
      <c r="G2" s="181"/>
      <c r="H2" s="181"/>
    </row>
    <row r="3" spans="1:22" s="3" customFormat="1" ht="18.600000000000001" thickBot="1" x14ac:dyDescent="0.35">
      <c r="A3" s="164" t="s">
        <v>21</v>
      </c>
      <c r="B3" s="166" t="s">
        <v>8</v>
      </c>
      <c r="C3" s="168" t="s">
        <v>28</v>
      </c>
      <c r="D3" s="168"/>
      <c r="E3" s="168"/>
      <c r="F3" s="168"/>
      <c r="G3" s="168"/>
      <c r="H3" s="168"/>
      <c r="I3" s="168"/>
      <c r="J3" s="168"/>
      <c r="K3" s="168"/>
      <c r="L3" s="168"/>
      <c r="M3" s="169" t="s">
        <v>34</v>
      </c>
      <c r="N3" s="169"/>
      <c r="O3" s="169"/>
      <c r="P3" s="169"/>
      <c r="Q3" s="169"/>
      <c r="R3" s="169"/>
      <c r="S3" s="169"/>
      <c r="T3" s="169"/>
      <c r="U3" s="169"/>
      <c r="V3" s="169"/>
    </row>
    <row r="4" spans="1:22" s="5" customFormat="1" ht="45.6" thickBot="1" x14ac:dyDescent="0.35">
      <c r="A4" s="165"/>
      <c r="B4" s="167"/>
      <c r="C4" s="47" t="s">
        <v>0</v>
      </c>
      <c r="D4" s="64" t="s">
        <v>1</v>
      </c>
      <c r="E4" s="64" t="s">
        <v>2</v>
      </c>
      <c r="F4" s="65" t="s">
        <v>3</v>
      </c>
      <c r="G4" s="64" t="s">
        <v>4</v>
      </c>
      <c r="H4" s="64" t="s">
        <v>30</v>
      </c>
      <c r="I4" s="64" t="s">
        <v>31</v>
      </c>
      <c r="J4" s="66" t="s">
        <v>32</v>
      </c>
      <c r="K4" s="66" t="s">
        <v>40</v>
      </c>
      <c r="L4" s="48" t="s">
        <v>22</v>
      </c>
      <c r="M4" s="47" t="s">
        <v>0</v>
      </c>
      <c r="N4" s="64" t="s">
        <v>1</v>
      </c>
      <c r="O4" s="64" t="s">
        <v>2</v>
      </c>
      <c r="P4" s="65" t="s">
        <v>3</v>
      </c>
      <c r="Q4" s="64" t="s">
        <v>4</v>
      </c>
      <c r="R4" s="64" t="s">
        <v>30</v>
      </c>
      <c r="S4" s="64" t="s">
        <v>31</v>
      </c>
      <c r="T4" s="66" t="s">
        <v>32</v>
      </c>
      <c r="U4" s="66" t="s">
        <v>40</v>
      </c>
      <c r="V4" s="48" t="s">
        <v>22</v>
      </c>
    </row>
    <row r="5" spans="1:22" ht="12.6" customHeight="1" thickBot="1" x14ac:dyDescent="0.35">
      <c r="A5" s="170" t="s">
        <v>11</v>
      </c>
      <c r="B5" s="31" t="s">
        <v>5</v>
      </c>
      <c r="C5" s="41">
        <v>28</v>
      </c>
      <c r="D5" s="37">
        <v>0</v>
      </c>
      <c r="E5" s="37"/>
      <c r="F5" s="26"/>
      <c r="G5" s="26"/>
      <c r="H5" s="25"/>
      <c r="I5" s="25">
        <v>0</v>
      </c>
      <c r="J5" s="26"/>
      <c r="K5" s="26"/>
      <c r="L5" s="143">
        <v>28</v>
      </c>
      <c r="M5" s="25">
        <v>81048652</v>
      </c>
      <c r="N5" s="25">
        <v>0</v>
      </c>
      <c r="O5" s="25">
        <v>0</v>
      </c>
      <c r="P5" s="26"/>
      <c r="Q5" s="26"/>
      <c r="R5" s="25">
        <v>0</v>
      </c>
      <c r="S5" s="25">
        <v>0</v>
      </c>
      <c r="T5" s="26"/>
      <c r="U5" s="27"/>
      <c r="V5" s="19">
        <v>81048652</v>
      </c>
    </row>
    <row r="6" spans="1:22" ht="12.6" customHeight="1" thickBot="1" x14ac:dyDescent="0.35">
      <c r="A6" s="171"/>
      <c r="B6" s="33" t="s">
        <v>7</v>
      </c>
      <c r="C6" s="34">
        <v>26</v>
      </c>
      <c r="D6" s="20">
        <v>3</v>
      </c>
      <c r="E6" s="20">
        <v>1</v>
      </c>
      <c r="F6" s="21"/>
      <c r="G6" s="20">
        <v>0</v>
      </c>
      <c r="H6" s="21"/>
      <c r="I6" s="21"/>
      <c r="J6" s="21"/>
      <c r="K6" s="21"/>
      <c r="L6" s="144">
        <v>30</v>
      </c>
      <c r="M6" s="34">
        <v>97267796</v>
      </c>
      <c r="N6" s="20">
        <v>3321380</v>
      </c>
      <c r="O6" s="20">
        <v>187200</v>
      </c>
      <c r="P6" s="21"/>
      <c r="Q6" s="20">
        <v>0</v>
      </c>
      <c r="R6" s="21"/>
      <c r="S6" s="21"/>
      <c r="T6" s="21"/>
      <c r="U6" s="22"/>
      <c r="V6" s="19">
        <v>100776376</v>
      </c>
    </row>
    <row r="7" spans="1:22" ht="12.6" customHeight="1" thickBot="1" x14ac:dyDescent="0.35">
      <c r="A7" s="171"/>
      <c r="B7" s="33" t="s">
        <v>6</v>
      </c>
      <c r="C7" s="35"/>
      <c r="D7" s="21"/>
      <c r="E7" s="21"/>
      <c r="F7" s="20">
        <v>15</v>
      </c>
      <c r="G7" s="20">
        <v>25</v>
      </c>
      <c r="H7" s="20">
        <v>4</v>
      </c>
      <c r="I7" s="20">
        <v>3</v>
      </c>
      <c r="J7" s="20">
        <v>0</v>
      </c>
      <c r="K7" s="20">
        <v>2</v>
      </c>
      <c r="L7" s="143">
        <v>49</v>
      </c>
      <c r="M7" s="35"/>
      <c r="N7" s="21"/>
      <c r="O7" s="21"/>
      <c r="P7" s="20">
        <v>5740860</v>
      </c>
      <c r="Q7" s="20">
        <v>42524574</v>
      </c>
      <c r="R7" s="20">
        <v>2776941</v>
      </c>
      <c r="S7" s="17">
        <v>5099196</v>
      </c>
      <c r="T7" s="20">
        <v>0</v>
      </c>
      <c r="U7" s="23">
        <v>2319056</v>
      </c>
      <c r="V7" s="19">
        <v>58460627</v>
      </c>
    </row>
    <row r="8" spans="1:22" ht="12.6" customHeight="1" thickBot="1" x14ac:dyDescent="0.35">
      <c r="A8" s="171"/>
      <c r="B8" s="36" t="s">
        <v>10</v>
      </c>
      <c r="C8" s="34">
        <v>192</v>
      </c>
      <c r="D8" s="20">
        <v>7</v>
      </c>
      <c r="E8" s="20">
        <v>7</v>
      </c>
      <c r="F8" s="21"/>
      <c r="G8" s="16"/>
      <c r="H8" s="16"/>
      <c r="I8" s="21"/>
      <c r="J8" s="21"/>
      <c r="K8" s="22"/>
      <c r="L8" s="145">
        <v>206</v>
      </c>
      <c r="M8" s="34">
        <v>347473435</v>
      </c>
      <c r="N8" s="20">
        <v>14918400</v>
      </c>
      <c r="O8" s="20">
        <v>39977707</v>
      </c>
      <c r="P8" s="21"/>
      <c r="Q8" s="16"/>
      <c r="R8" s="16"/>
      <c r="S8" s="21"/>
      <c r="T8" s="21"/>
      <c r="U8" s="22"/>
      <c r="V8" s="19">
        <v>402369542</v>
      </c>
    </row>
    <row r="9" spans="1:22" ht="12.6" customHeight="1" thickBot="1" x14ac:dyDescent="0.35">
      <c r="A9" s="171"/>
      <c r="B9" s="36" t="s">
        <v>33</v>
      </c>
      <c r="C9" s="35"/>
      <c r="D9" s="21"/>
      <c r="E9" s="21"/>
      <c r="F9" s="21"/>
      <c r="G9" s="16"/>
      <c r="H9" s="20">
        <v>11</v>
      </c>
      <c r="I9" s="2">
        <v>0</v>
      </c>
      <c r="J9" s="21"/>
      <c r="K9" s="21"/>
      <c r="L9" s="145">
        <v>11</v>
      </c>
      <c r="M9" s="21"/>
      <c r="N9" s="21"/>
      <c r="O9" s="21"/>
      <c r="P9" s="21"/>
      <c r="Q9" s="21"/>
      <c r="R9" s="20">
        <v>20387328</v>
      </c>
      <c r="S9" s="17">
        <v>0</v>
      </c>
      <c r="T9" s="21"/>
      <c r="U9" s="22"/>
      <c r="V9" s="19">
        <v>20387328</v>
      </c>
    </row>
    <row r="10" spans="1:22" ht="12.6" customHeight="1" thickBot="1" x14ac:dyDescent="0.35">
      <c r="A10" s="171"/>
      <c r="B10" s="36" t="s">
        <v>41</v>
      </c>
      <c r="C10" s="35"/>
      <c r="D10" s="21"/>
      <c r="E10" s="21"/>
      <c r="F10" s="21"/>
      <c r="G10" s="20"/>
      <c r="H10" s="21"/>
      <c r="I10" s="21"/>
      <c r="J10" s="21"/>
      <c r="K10" s="21"/>
      <c r="L10" s="144">
        <v>0</v>
      </c>
      <c r="M10" s="21"/>
      <c r="N10" s="21"/>
      <c r="O10" s="21"/>
      <c r="P10" s="21"/>
      <c r="Q10" s="20">
        <v>0</v>
      </c>
      <c r="R10" s="21">
        <v>0</v>
      </c>
      <c r="S10" s="21"/>
      <c r="T10" s="21"/>
      <c r="U10" s="22"/>
      <c r="V10" s="19">
        <v>0</v>
      </c>
    </row>
    <row r="11" spans="1:22" ht="12.6" customHeight="1" thickBot="1" x14ac:dyDescent="0.35">
      <c r="A11" s="171"/>
      <c r="B11" s="36" t="s">
        <v>42</v>
      </c>
      <c r="C11" s="35"/>
      <c r="D11" s="21"/>
      <c r="E11" s="21"/>
      <c r="F11" s="21"/>
      <c r="G11" s="20"/>
      <c r="H11" s="21"/>
      <c r="I11" s="21"/>
      <c r="J11" s="21"/>
      <c r="K11" s="21"/>
      <c r="L11" s="143">
        <v>0</v>
      </c>
      <c r="M11" s="21"/>
      <c r="N11" s="21"/>
      <c r="O11" s="21"/>
      <c r="P11" s="21"/>
      <c r="Q11" s="20">
        <v>0</v>
      </c>
      <c r="R11" s="21">
        <v>0</v>
      </c>
      <c r="S11" s="21"/>
      <c r="T11" s="21"/>
      <c r="U11" s="22"/>
      <c r="V11" s="19">
        <v>0</v>
      </c>
    </row>
    <row r="12" spans="1:22" ht="12.6" customHeight="1" thickBot="1" x14ac:dyDescent="0.35">
      <c r="A12" s="171"/>
      <c r="B12" s="36" t="s">
        <v>43</v>
      </c>
      <c r="C12" s="35"/>
      <c r="D12" s="21"/>
      <c r="E12" s="21"/>
      <c r="F12" s="21"/>
      <c r="G12" s="24"/>
      <c r="H12" s="21"/>
      <c r="I12" s="21"/>
      <c r="J12" s="21"/>
      <c r="K12" s="21"/>
      <c r="L12" s="143">
        <v>0</v>
      </c>
      <c r="M12" s="21"/>
      <c r="N12" s="21"/>
      <c r="O12" s="21"/>
      <c r="P12" s="21"/>
      <c r="Q12" s="20">
        <v>0</v>
      </c>
      <c r="R12" s="21">
        <v>0</v>
      </c>
      <c r="S12" s="21"/>
      <c r="T12" s="21"/>
      <c r="U12" s="22"/>
      <c r="V12" s="19">
        <v>0</v>
      </c>
    </row>
    <row r="13" spans="1:22" ht="15.6" thickBot="1" x14ac:dyDescent="0.35">
      <c r="A13" s="172" t="s">
        <v>23</v>
      </c>
      <c r="B13" s="173"/>
      <c r="C13" s="62">
        <v>246</v>
      </c>
      <c r="D13" s="63">
        <v>10</v>
      </c>
      <c r="E13" s="63">
        <v>8</v>
      </c>
      <c r="F13" s="63">
        <v>15</v>
      </c>
      <c r="G13" s="63">
        <v>25</v>
      </c>
      <c r="H13" s="63">
        <v>15</v>
      </c>
      <c r="I13" s="63">
        <v>3</v>
      </c>
      <c r="J13" s="44">
        <v>0</v>
      </c>
      <c r="K13" s="44">
        <v>2</v>
      </c>
      <c r="L13" s="52">
        <v>324</v>
      </c>
      <c r="M13" s="62">
        <v>525789883</v>
      </c>
      <c r="N13" s="63">
        <v>18239780</v>
      </c>
      <c r="O13" s="63">
        <v>40164907</v>
      </c>
      <c r="P13" s="63">
        <v>5740860</v>
      </c>
      <c r="Q13" s="63">
        <v>42524574</v>
      </c>
      <c r="R13" s="63">
        <v>23164269</v>
      </c>
      <c r="S13" s="44">
        <v>5099196</v>
      </c>
      <c r="T13" s="44">
        <v>0</v>
      </c>
      <c r="U13" s="44">
        <v>2319056</v>
      </c>
      <c r="V13" s="50">
        <v>663042525</v>
      </c>
    </row>
    <row r="14" spans="1:22" ht="12.6" customHeight="1" thickBot="1" x14ac:dyDescent="0.35">
      <c r="A14" s="174" t="s">
        <v>12</v>
      </c>
      <c r="B14" s="38" t="s">
        <v>5</v>
      </c>
      <c r="C14" s="46">
        <v>159</v>
      </c>
      <c r="D14" s="17">
        <v>15</v>
      </c>
      <c r="E14" s="17">
        <v>21</v>
      </c>
      <c r="F14" s="16"/>
      <c r="G14" s="16"/>
      <c r="H14" s="25">
        <v>10</v>
      </c>
      <c r="I14" s="25">
        <v>0</v>
      </c>
      <c r="J14" s="16"/>
      <c r="K14" s="21"/>
      <c r="L14" s="143">
        <v>205</v>
      </c>
      <c r="M14" s="25">
        <v>104793429</v>
      </c>
      <c r="N14" s="25">
        <v>6799686</v>
      </c>
      <c r="O14" s="25">
        <v>4373191</v>
      </c>
      <c r="P14" s="16"/>
      <c r="Q14" s="16"/>
      <c r="R14" s="25">
        <v>1275460</v>
      </c>
      <c r="S14" s="17">
        <v>0</v>
      </c>
      <c r="T14" s="16"/>
      <c r="U14" s="18"/>
      <c r="V14" s="49">
        <v>117241766</v>
      </c>
    </row>
    <row r="15" spans="1:22" ht="12.6" customHeight="1" thickBot="1" x14ac:dyDescent="0.35">
      <c r="A15" s="175"/>
      <c r="B15" s="33" t="s">
        <v>7</v>
      </c>
      <c r="C15" s="34">
        <v>16</v>
      </c>
      <c r="D15" s="20">
        <v>2</v>
      </c>
      <c r="E15" s="20">
        <v>2</v>
      </c>
      <c r="F15" s="21"/>
      <c r="G15" s="20">
        <v>0</v>
      </c>
      <c r="H15" s="21">
        <v>0</v>
      </c>
      <c r="I15" s="21"/>
      <c r="J15" s="21"/>
      <c r="K15" s="21"/>
      <c r="L15" s="144">
        <v>20</v>
      </c>
      <c r="M15" s="34">
        <v>5010445</v>
      </c>
      <c r="N15" s="20">
        <v>522030</v>
      </c>
      <c r="O15" s="20">
        <v>1536800</v>
      </c>
      <c r="P15" s="21"/>
      <c r="Q15" s="20">
        <v>0</v>
      </c>
      <c r="R15" s="21"/>
      <c r="S15" s="21"/>
      <c r="T15" s="21"/>
      <c r="U15" s="22"/>
      <c r="V15" s="29">
        <v>7069275</v>
      </c>
    </row>
    <row r="16" spans="1:22" ht="12.6" customHeight="1" thickBot="1" x14ac:dyDescent="0.35">
      <c r="A16" s="175"/>
      <c r="B16" s="33" t="s">
        <v>6</v>
      </c>
      <c r="C16" s="35"/>
      <c r="D16" s="21"/>
      <c r="E16" s="21"/>
      <c r="F16" s="20">
        <v>9</v>
      </c>
      <c r="G16" s="20">
        <v>2</v>
      </c>
      <c r="H16" s="20">
        <v>1</v>
      </c>
      <c r="I16" s="17">
        <v>0</v>
      </c>
      <c r="J16" s="20">
        <v>0</v>
      </c>
      <c r="K16" s="23">
        <v>1</v>
      </c>
      <c r="L16" s="143">
        <v>13</v>
      </c>
      <c r="M16" s="35"/>
      <c r="N16" s="21"/>
      <c r="O16" s="21"/>
      <c r="P16" s="20">
        <v>4174380</v>
      </c>
      <c r="Q16" s="20">
        <v>1041800</v>
      </c>
      <c r="R16" s="20">
        <v>180900</v>
      </c>
      <c r="S16" s="17">
        <v>0</v>
      </c>
      <c r="T16" s="20">
        <v>0</v>
      </c>
      <c r="U16" s="23">
        <v>193200</v>
      </c>
      <c r="V16" s="29">
        <v>5590280</v>
      </c>
    </row>
    <row r="17" spans="1:22" ht="12.6" customHeight="1" thickBot="1" x14ac:dyDescent="0.35">
      <c r="A17" s="175"/>
      <c r="B17" s="36" t="s">
        <v>10</v>
      </c>
      <c r="C17" s="34">
        <v>445</v>
      </c>
      <c r="D17" s="20">
        <v>47</v>
      </c>
      <c r="E17" s="20">
        <v>33</v>
      </c>
      <c r="F17" s="21"/>
      <c r="G17" s="16"/>
      <c r="H17" s="16"/>
      <c r="I17" s="21"/>
      <c r="J17" s="21"/>
      <c r="K17" s="22"/>
      <c r="L17" s="145">
        <v>525</v>
      </c>
      <c r="M17" s="34">
        <v>493425483</v>
      </c>
      <c r="N17" s="20">
        <v>60779108</v>
      </c>
      <c r="O17" s="20">
        <v>23872488</v>
      </c>
      <c r="P17" s="21"/>
      <c r="Q17" s="16"/>
      <c r="R17" s="16"/>
      <c r="S17" s="21"/>
      <c r="T17" s="21"/>
      <c r="U17" s="22"/>
      <c r="V17" s="29">
        <v>578077079</v>
      </c>
    </row>
    <row r="18" spans="1:22" ht="12.6" customHeight="1" thickBot="1" x14ac:dyDescent="0.35">
      <c r="A18" s="175"/>
      <c r="B18" s="36" t="s">
        <v>33</v>
      </c>
      <c r="C18" s="35"/>
      <c r="D18" s="21"/>
      <c r="E18" s="21"/>
      <c r="F18" s="21"/>
      <c r="G18" s="16"/>
      <c r="H18" s="20">
        <v>34</v>
      </c>
      <c r="I18" s="20">
        <v>2</v>
      </c>
      <c r="J18" s="21"/>
      <c r="K18" s="21"/>
      <c r="L18" s="145">
        <v>36</v>
      </c>
      <c r="M18" s="16"/>
      <c r="N18" s="21"/>
      <c r="O18" s="21"/>
      <c r="P18" s="16"/>
      <c r="Q18" s="16"/>
      <c r="R18" s="20">
        <v>37520436</v>
      </c>
      <c r="S18" s="17">
        <v>566440</v>
      </c>
      <c r="T18" s="21"/>
      <c r="U18" s="22"/>
      <c r="V18" s="29">
        <v>38086876</v>
      </c>
    </row>
    <row r="19" spans="1:22" ht="12.6" customHeight="1" thickBot="1" x14ac:dyDescent="0.35">
      <c r="A19" s="175"/>
      <c r="B19" s="36" t="s">
        <v>41</v>
      </c>
      <c r="C19" s="35"/>
      <c r="D19" s="21"/>
      <c r="E19" s="21"/>
      <c r="F19" s="21"/>
      <c r="G19" s="20">
        <v>0</v>
      </c>
      <c r="H19" s="21">
        <v>0</v>
      </c>
      <c r="I19" s="21"/>
      <c r="J19" s="21"/>
      <c r="K19" s="21"/>
      <c r="L19" s="144">
        <v>0</v>
      </c>
      <c r="M19" s="21"/>
      <c r="N19" s="21"/>
      <c r="O19" s="21"/>
      <c r="P19" s="21"/>
      <c r="Q19" s="20">
        <v>0</v>
      </c>
      <c r="R19" s="21"/>
      <c r="S19" s="21"/>
      <c r="T19" s="21"/>
      <c r="U19" s="22"/>
      <c r="V19" s="29">
        <v>0</v>
      </c>
    </row>
    <row r="20" spans="1:22" ht="12.6" customHeight="1" thickBot="1" x14ac:dyDescent="0.35">
      <c r="A20" s="175"/>
      <c r="B20" s="36" t="s">
        <v>42</v>
      </c>
      <c r="C20" s="35"/>
      <c r="D20" s="21"/>
      <c r="E20" s="21"/>
      <c r="F20" s="21"/>
      <c r="G20" s="20">
        <v>0</v>
      </c>
      <c r="H20" s="21">
        <v>0</v>
      </c>
      <c r="I20" s="21"/>
      <c r="J20" s="21"/>
      <c r="K20" s="21"/>
      <c r="L20" s="143">
        <v>0</v>
      </c>
      <c r="M20" s="21"/>
      <c r="N20" s="21"/>
      <c r="O20" s="21"/>
      <c r="P20" s="21"/>
      <c r="Q20" s="20">
        <v>0</v>
      </c>
      <c r="R20" s="21"/>
      <c r="S20" s="21"/>
      <c r="T20" s="21"/>
      <c r="U20" s="22"/>
      <c r="V20" s="29">
        <v>0</v>
      </c>
    </row>
    <row r="21" spans="1:22" ht="12.6" customHeight="1" thickBot="1" x14ac:dyDescent="0.35">
      <c r="A21" s="175"/>
      <c r="B21" s="36" t="s">
        <v>43</v>
      </c>
      <c r="C21" s="35"/>
      <c r="D21" s="21"/>
      <c r="E21" s="21"/>
      <c r="F21" s="21"/>
      <c r="G21" s="24">
        <v>0</v>
      </c>
      <c r="H21" s="21">
        <v>0</v>
      </c>
      <c r="I21" s="21"/>
      <c r="J21" s="21"/>
      <c r="K21" s="21"/>
      <c r="L21" s="143">
        <v>0</v>
      </c>
      <c r="M21" s="21"/>
      <c r="N21" s="21"/>
      <c r="O21" s="21"/>
      <c r="P21" s="21"/>
      <c r="Q21" s="24">
        <v>0</v>
      </c>
      <c r="R21" s="21"/>
      <c r="S21" s="21"/>
      <c r="T21" s="21"/>
      <c r="U21" s="22"/>
      <c r="V21" s="29">
        <v>0</v>
      </c>
    </row>
    <row r="22" spans="1:22" ht="15.6" thickBot="1" x14ac:dyDescent="0.35">
      <c r="A22" s="162" t="s">
        <v>23</v>
      </c>
      <c r="B22" s="163"/>
      <c r="C22" s="61">
        <v>620</v>
      </c>
      <c r="D22" s="45">
        <v>64</v>
      </c>
      <c r="E22" s="45">
        <v>56</v>
      </c>
      <c r="F22" s="45">
        <v>9</v>
      </c>
      <c r="G22" s="45">
        <v>2</v>
      </c>
      <c r="H22" s="63">
        <v>45</v>
      </c>
      <c r="I22" s="63">
        <v>2</v>
      </c>
      <c r="J22" s="44">
        <v>0</v>
      </c>
      <c r="K22" s="44">
        <v>1</v>
      </c>
      <c r="L22" s="52">
        <v>799</v>
      </c>
      <c r="M22" s="62">
        <v>603229357</v>
      </c>
      <c r="N22" s="63">
        <v>68100824</v>
      </c>
      <c r="O22" s="63">
        <v>29782479</v>
      </c>
      <c r="P22" s="63">
        <v>4174380</v>
      </c>
      <c r="Q22" s="63">
        <v>1041800</v>
      </c>
      <c r="R22" s="63">
        <v>38976796</v>
      </c>
      <c r="S22" s="63">
        <v>566440</v>
      </c>
      <c r="T22" s="63">
        <v>0</v>
      </c>
      <c r="U22" s="61">
        <v>193200</v>
      </c>
      <c r="V22" s="51">
        <v>746065276</v>
      </c>
    </row>
    <row r="23" spans="1:22" ht="12.6" customHeight="1" thickBot="1" x14ac:dyDescent="0.35">
      <c r="A23" s="170" t="s">
        <v>13</v>
      </c>
      <c r="B23" s="31" t="s">
        <v>5</v>
      </c>
      <c r="C23" s="32">
        <v>318</v>
      </c>
      <c r="D23" s="25">
        <v>7</v>
      </c>
      <c r="E23" s="25">
        <v>16</v>
      </c>
      <c r="F23" s="26"/>
      <c r="G23" s="26"/>
      <c r="H23" s="25">
        <v>10</v>
      </c>
      <c r="I23" s="25">
        <v>0</v>
      </c>
      <c r="J23" s="16"/>
      <c r="K23" s="22"/>
      <c r="L23" s="143">
        <v>351</v>
      </c>
      <c r="M23" s="25">
        <v>243837801</v>
      </c>
      <c r="N23" s="25">
        <v>2458600</v>
      </c>
      <c r="O23" s="25">
        <v>8109120</v>
      </c>
      <c r="P23" s="16"/>
      <c r="Q23" s="26"/>
      <c r="R23" s="20">
        <v>5334368</v>
      </c>
      <c r="S23" s="25">
        <v>0</v>
      </c>
      <c r="T23" s="26"/>
      <c r="U23" s="27"/>
      <c r="V23" s="28">
        <v>259739889</v>
      </c>
    </row>
    <row r="24" spans="1:22" ht="12.6" customHeight="1" thickBot="1" x14ac:dyDescent="0.35">
      <c r="A24" s="171"/>
      <c r="B24" s="33" t="s">
        <v>7</v>
      </c>
      <c r="C24" s="34">
        <v>25</v>
      </c>
      <c r="D24" s="20">
        <v>8</v>
      </c>
      <c r="E24" s="20">
        <v>10</v>
      </c>
      <c r="F24" s="21"/>
      <c r="G24" s="20">
        <v>1</v>
      </c>
      <c r="H24" s="21"/>
      <c r="I24" s="21"/>
      <c r="J24" s="21"/>
      <c r="K24" s="21"/>
      <c r="L24" s="144">
        <v>44</v>
      </c>
      <c r="M24" s="20">
        <v>29075679</v>
      </c>
      <c r="N24" s="20">
        <v>1494840</v>
      </c>
      <c r="O24" s="20">
        <v>3837192</v>
      </c>
      <c r="P24" s="21"/>
      <c r="Q24" s="20">
        <v>1086360</v>
      </c>
      <c r="R24" s="21"/>
      <c r="S24" s="21"/>
      <c r="T24" s="21"/>
      <c r="U24" s="22"/>
      <c r="V24" s="29">
        <v>35494071</v>
      </c>
    </row>
    <row r="25" spans="1:22" ht="12.6" customHeight="1" thickBot="1" x14ac:dyDescent="0.35">
      <c r="A25" s="171"/>
      <c r="B25" s="33" t="s">
        <v>6</v>
      </c>
      <c r="C25" s="35"/>
      <c r="D25" s="21"/>
      <c r="E25" s="21"/>
      <c r="F25" s="20">
        <v>5</v>
      </c>
      <c r="G25" s="20">
        <v>17</v>
      </c>
      <c r="H25" s="20">
        <v>11</v>
      </c>
      <c r="I25" s="17">
        <v>0</v>
      </c>
      <c r="J25" s="20">
        <v>4</v>
      </c>
      <c r="K25" s="23">
        <v>1</v>
      </c>
      <c r="L25" s="143">
        <v>38</v>
      </c>
      <c r="M25" s="35"/>
      <c r="N25" s="21"/>
      <c r="O25" s="21"/>
      <c r="P25" s="20">
        <v>2363400</v>
      </c>
      <c r="Q25" s="20">
        <v>15664243</v>
      </c>
      <c r="R25" s="20">
        <v>2540308</v>
      </c>
      <c r="S25" s="17">
        <v>0</v>
      </c>
      <c r="T25" s="20">
        <v>2766400</v>
      </c>
      <c r="U25" s="23">
        <v>15000</v>
      </c>
      <c r="V25" s="29">
        <v>23349351</v>
      </c>
    </row>
    <row r="26" spans="1:22" ht="12.6" customHeight="1" thickBot="1" x14ac:dyDescent="0.35">
      <c r="A26" s="171"/>
      <c r="B26" s="36" t="s">
        <v>10</v>
      </c>
      <c r="C26" s="34">
        <v>309</v>
      </c>
      <c r="D26" s="20">
        <v>31</v>
      </c>
      <c r="E26" s="20">
        <v>30</v>
      </c>
      <c r="F26" s="21"/>
      <c r="G26" s="16"/>
      <c r="H26" s="16"/>
      <c r="I26" s="21"/>
      <c r="J26" s="21"/>
      <c r="K26" s="22"/>
      <c r="L26" s="145">
        <v>370</v>
      </c>
      <c r="M26" s="34">
        <v>299241941</v>
      </c>
      <c r="N26" s="20">
        <v>25522300</v>
      </c>
      <c r="O26" s="20">
        <v>23348596</v>
      </c>
      <c r="P26" s="21"/>
      <c r="Q26" s="16"/>
      <c r="R26" s="16"/>
      <c r="S26" s="21"/>
      <c r="T26" s="21"/>
      <c r="U26" s="22"/>
      <c r="V26" s="29">
        <v>348112837</v>
      </c>
    </row>
    <row r="27" spans="1:22" ht="12.6" customHeight="1" thickBot="1" x14ac:dyDescent="0.35">
      <c r="A27" s="171"/>
      <c r="B27" s="36" t="s">
        <v>33</v>
      </c>
      <c r="C27" s="35"/>
      <c r="D27" s="21"/>
      <c r="E27" s="21"/>
      <c r="F27" s="21"/>
      <c r="G27" s="20"/>
      <c r="H27" s="20">
        <v>35</v>
      </c>
      <c r="I27" s="20">
        <v>2</v>
      </c>
      <c r="J27" s="21"/>
      <c r="K27" s="16"/>
      <c r="L27" s="145">
        <v>37</v>
      </c>
      <c r="M27" s="16"/>
      <c r="N27" s="16"/>
      <c r="O27" s="16"/>
      <c r="P27" s="16"/>
      <c r="Q27" s="16"/>
      <c r="R27" s="20">
        <v>44378290</v>
      </c>
      <c r="S27" s="17">
        <v>419590</v>
      </c>
      <c r="T27" s="21"/>
      <c r="U27" s="22"/>
      <c r="V27" s="29">
        <v>44797880</v>
      </c>
    </row>
    <row r="28" spans="1:22" ht="12.6" customHeight="1" thickBot="1" x14ac:dyDescent="0.35">
      <c r="A28" s="171"/>
      <c r="B28" s="36" t="s">
        <v>41</v>
      </c>
      <c r="C28" s="35"/>
      <c r="D28" s="21"/>
      <c r="E28" s="21"/>
      <c r="F28" s="21"/>
      <c r="G28" s="20">
        <v>0</v>
      </c>
      <c r="H28" s="21">
        <v>0</v>
      </c>
      <c r="I28" s="21"/>
      <c r="J28" s="21"/>
      <c r="K28" s="21"/>
      <c r="L28" s="144">
        <v>0</v>
      </c>
      <c r="M28" s="21"/>
      <c r="N28" s="21"/>
      <c r="O28" s="21"/>
      <c r="P28" s="21"/>
      <c r="Q28" s="20">
        <v>0</v>
      </c>
      <c r="R28" s="21"/>
      <c r="S28" s="21"/>
      <c r="T28" s="21"/>
      <c r="U28" s="22"/>
      <c r="V28" s="29">
        <v>0</v>
      </c>
    </row>
    <row r="29" spans="1:22" ht="12.6" customHeight="1" thickBot="1" x14ac:dyDescent="0.35">
      <c r="A29" s="171"/>
      <c r="B29" s="36" t="s">
        <v>42</v>
      </c>
      <c r="C29" s="35"/>
      <c r="D29" s="21"/>
      <c r="E29" s="21"/>
      <c r="F29" s="22"/>
      <c r="G29" s="20">
        <v>0</v>
      </c>
      <c r="H29" s="21">
        <v>0</v>
      </c>
      <c r="I29" s="21"/>
      <c r="J29" s="21"/>
      <c r="K29" s="21"/>
      <c r="L29" s="143">
        <v>0</v>
      </c>
      <c r="M29" s="21"/>
      <c r="N29" s="21"/>
      <c r="O29" s="21"/>
      <c r="P29" s="21"/>
      <c r="Q29" s="20">
        <v>0</v>
      </c>
      <c r="R29" s="21"/>
      <c r="S29" s="21"/>
      <c r="T29" s="21"/>
      <c r="U29" s="22"/>
      <c r="V29" s="29">
        <v>0</v>
      </c>
    </row>
    <row r="30" spans="1:22" ht="12.6" customHeight="1" thickBot="1" x14ac:dyDescent="0.35">
      <c r="A30" s="171"/>
      <c r="B30" s="36" t="s">
        <v>43</v>
      </c>
      <c r="C30" s="35"/>
      <c r="D30" s="21"/>
      <c r="E30" s="21"/>
      <c r="F30" s="21"/>
      <c r="G30" s="24">
        <v>0</v>
      </c>
      <c r="H30" s="21">
        <v>0</v>
      </c>
      <c r="I30" s="21"/>
      <c r="J30" s="21"/>
      <c r="K30" s="21"/>
      <c r="L30" s="143">
        <v>0</v>
      </c>
      <c r="M30" s="21"/>
      <c r="N30" s="21"/>
      <c r="O30" s="21"/>
      <c r="P30" s="21"/>
      <c r="Q30" s="24">
        <v>0</v>
      </c>
      <c r="R30" s="21"/>
      <c r="S30" s="21"/>
      <c r="T30" s="21"/>
      <c r="U30" s="22"/>
      <c r="V30" s="29">
        <v>0</v>
      </c>
    </row>
    <row r="31" spans="1:22" s="2" customFormat="1" ht="15.6" thickBot="1" x14ac:dyDescent="0.35">
      <c r="A31" s="176" t="s">
        <v>23</v>
      </c>
      <c r="B31" s="177"/>
      <c r="C31" s="62">
        <v>652</v>
      </c>
      <c r="D31" s="63">
        <v>46</v>
      </c>
      <c r="E31" s="63">
        <v>56</v>
      </c>
      <c r="F31" s="63">
        <v>5</v>
      </c>
      <c r="G31" s="63">
        <v>18</v>
      </c>
      <c r="H31" s="63">
        <v>56</v>
      </c>
      <c r="I31" s="63">
        <v>2</v>
      </c>
      <c r="J31" s="44">
        <v>4</v>
      </c>
      <c r="K31" s="44">
        <v>1</v>
      </c>
      <c r="L31" s="52">
        <v>840</v>
      </c>
      <c r="M31" s="62">
        <v>572155421</v>
      </c>
      <c r="N31" s="62">
        <v>29475740</v>
      </c>
      <c r="O31" s="62">
        <v>35294908</v>
      </c>
      <c r="P31" s="62">
        <v>2363400</v>
      </c>
      <c r="Q31" s="62">
        <v>16750603</v>
      </c>
      <c r="R31" s="62">
        <v>52252966</v>
      </c>
      <c r="S31" s="62">
        <v>419590</v>
      </c>
      <c r="T31" s="62">
        <v>2766400</v>
      </c>
      <c r="U31" s="62">
        <v>15000</v>
      </c>
      <c r="V31" s="52">
        <v>711494028</v>
      </c>
    </row>
    <row r="32" spans="1:22" ht="12.6" customHeight="1" thickBot="1" x14ac:dyDescent="0.35">
      <c r="A32" s="174" t="s">
        <v>14</v>
      </c>
      <c r="B32" s="38" t="s">
        <v>5</v>
      </c>
      <c r="C32" s="46">
        <v>0</v>
      </c>
      <c r="D32" s="17">
        <v>0</v>
      </c>
      <c r="E32" s="17">
        <v>0</v>
      </c>
      <c r="F32" s="16"/>
      <c r="G32" s="16"/>
      <c r="H32" s="25"/>
      <c r="I32" s="25">
        <v>0</v>
      </c>
      <c r="J32" s="21"/>
      <c r="K32" s="22"/>
      <c r="L32" s="143">
        <v>0</v>
      </c>
      <c r="M32" s="25">
        <v>0</v>
      </c>
      <c r="N32" s="25"/>
      <c r="O32" s="25"/>
      <c r="P32" s="16"/>
      <c r="Q32" s="16"/>
      <c r="R32" s="25"/>
      <c r="S32" s="17"/>
      <c r="T32" s="16"/>
      <c r="U32" s="18"/>
      <c r="V32" s="49">
        <v>0</v>
      </c>
    </row>
    <row r="33" spans="1:22" ht="12.6" customHeight="1" thickBot="1" x14ac:dyDescent="0.35">
      <c r="A33" s="175"/>
      <c r="B33" s="33" t="s">
        <v>7</v>
      </c>
      <c r="C33" s="34">
        <v>6</v>
      </c>
      <c r="D33" s="20">
        <v>0</v>
      </c>
      <c r="E33" s="20">
        <v>0</v>
      </c>
      <c r="F33" s="21"/>
      <c r="G33" s="20">
        <v>0</v>
      </c>
      <c r="H33" s="21">
        <v>0</v>
      </c>
      <c r="I33" s="21"/>
      <c r="J33" s="21"/>
      <c r="K33" s="21"/>
      <c r="L33" s="144">
        <v>6</v>
      </c>
      <c r="M33" s="20">
        <v>29767100</v>
      </c>
      <c r="N33" s="21"/>
      <c r="O33" s="21"/>
      <c r="P33" s="21"/>
      <c r="Q33" s="20">
        <v>0</v>
      </c>
      <c r="R33" s="21"/>
      <c r="S33" s="21"/>
      <c r="T33" s="21"/>
      <c r="U33" s="22"/>
      <c r="V33" s="29">
        <v>29767100</v>
      </c>
    </row>
    <row r="34" spans="1:22" ht="12.6" customHeight="1" thickBot="1" x14ac:dyDescent="0.35">
      <c r="A34" s="175"/>
      <c r="B34" s="33" t="s">
        <v>6</v>
      </c>
      <c r="C34" s="35"/>
      <c r="D34" s="21"/>
      <c r="E34" s="21"/>
      <c r="F34" s="20">
        <v>0</v>
      </c>
      <c r="G34" s="20">
        <v>12</v>
      </c>
      <c r="H34" s="20">
        <v>0</v>
      </c>
      <c r="I34" s="17">
        <v>2</v>
      </c>
      <c r="J34" s="21"/>
      <c r="K34" s="23"/>
      <c r="L34" s="143">
        <v>14</v>
      </c>
      <c r="M34" s="35"/>
      <c r="N34" s="21"/>
      <c r="O34" s="21"/>
      <c r="P34" s="20"/>
      <c r="Q34" s="20">
        <v>47679135</v>
      </c>
      <c r="R34" s="20"/>
      <c r="S34" s="17">
        <v>147200</v>
      </c>
      <c r="T34" s="21"/>
      <c r="U34" s="23"/>
      <c r="V34" s="29">
        <v>47826335</v>
      </c>
    </row>
    <row r="35" spans="1:22" ht="12.6" customHeight="1" thickBot="1" x14ac:dyDescent="0.35">
      <c r="A35" s="175"/>
      <c r="B35" s="36" t="s">
        <v>10</v>
      </c>
      <c r="C35" s="34">
        <v>0</v>
      </c>
      <c r="D35" s="20">
        <v>0</v>
      </c>
      <c r="E35" s="20">
        <v>0</v>
      </c>
      <c r="F35" s="21"/>
      <c r="G35" s="21"/>
      <c r="H35" s="16"/>
      <c r="I35" s="21"/>
      <c r="J35" s="21"/>
      <c r="K35" s="22"/>
      <c r="L35" s="145">
        <v>0</v>
      </c>
      <c r="M35" s="34">
        <v>0</v>
      </c>
      <c r="N35" s="20"/>
      <c r="O35" s="20"/>
      <c r="P35" s="21"/>
      <c r="Q35" s="16"/>
      <c r="R35" s="16"/>
      <c r="S35" s="21"/>
      <c r="T35" s="21"/>
      <c r="U35" s="22"/>
      <c r="V35" s="29">
        <v>0</v>
      </c>
    </row>
    <row r="36" spans="1:22" ht="12.6" customHeight="1" thickBot="1" x14ac:dyDescent="0.35">
      <c r="A36" s="175"/>
      <c r="B36" s="36" t="s">
        <v>33</v>
      </c>
      <c r="C36" s="40"/>
      <c r="D36" s="16"/>
      <c r="E36" s="16"/>
      <c r="F36" s="16"/>
      <c r="G36" s="16"/>
      <c r="H36" s="20"/>
      <c r="I36" s="20">
        <v>0</v>
      </c>
      <c r="J36" s="21"/>
      <c r="K36" s="21"/>
      <c r="L36" s="145">
        <v>0</v>
      </c>
      <c r="M36" s="35"/>
      <c r="N36" s="21"/>
      <c r="O36" s="21"/>
      <c r="P36" s="16"/>
      <c r="Q36" s="16"/>
      <c r="R36" s="20"/>
      <c r="S36" s="17"/>
      <c r="T36" s="21"/>
      <c r="U36" s="22"/>
      <c r="V36" s="29">
        <v>0</v>
      </c>
    </row>
    <row r="37" spans="1:22" ht="12.6" customHeight="1" thickBot="1" x14ac:dyDescent="0.35">
      <c r="A37" s="175"/>
      <c r="B37" s="36" t="s">
        <v>41</v>
      </c>
      <c r="C37" s="35"/>
      <c r="D37" s="21"/>
      <c r="E37" s="21"/>
      <c r="F37" s="21"/>
      <c r="G37" s="20">
        <v>0</v>
      </c>
      <c r="H37" s="16">
        <v>0</v>
      </c>
      <c r="I37" s="16"/>
      <c r="J37" s="21"/>
      <c r="K37" s="16"/>
      <c r="L37" s="144">
        <v>0</v>
      </c>
      <c r="M37" s="16"/>
      <c r="N37" s="16"/>
      <c r="O37" s="16"/>
      <c r="P37" s="16"/>
      <c r="Q37" s="20">
        <v>0</v>
      </c>
      <c r="R37" s="16"/>
      <c r="S37" s="21"/>
      <c r="T37" s="21"/>
      <c r="U37" s="22"/>
      <c r="V37" s="29">
        <v>0</v>
      </c>
    </row>
    <row r="38" spans="1:22" ht="12.6" customHeight="1" thickBot="1" x14ac:dyDescent="0.35">
      <c r="A38" s="175"/>
      <c r="B38" s="36" t="s">
        <v>42</v>
      </c>
      <c r="C38" s="35"/>
      <c r="D38" s="21"/>
      <c r="E38" s="21"/>
      <c r="F38" s="21"/>
      <c r="G38" s="20">
        <v>0</v>
      </c>
      <c r="H38" s="16">
        <v>0</v>
      </c>
      <c r="I38" s="16"/>
      <c r="J38" s="21"/>
      <c r="K38" s="16"/>
      <c r="L38" s="143">
        <v>0</v>
      </c>
      <c r="M38" s="16"/>
      <c r="N38" s="16"/>
      <c r="O38" s="16"/>
      <c r="P38" s="16"/>
      <c r="Q38" s="20">
        <v>0</v>
      </c>
      <c r="R38" s="16"/>
      <c r="S38" s="21"/>
      <c r="T38" s="21"/>
      <c r="U38" s="22"/>
      <c r="V38" s="29">
        <v>0</v>
      </c>
    </row>
    <row r="39" spans="1:22" ht="12.6" customHeight="1" thickBot="1" x14ac:dyDescent="0.35">
      <c r="A39" s="175"/>
      <c r="B39" s="36" t="s">
        <v>43</v>
      </c>
      <c r="C39" s="35"/>
      <c r="D39" s="21"/>
      <c r="E39" s="21"/>
      <c r="F39" s="21"/>
      <c r="G39" s="24">
        <v>0</v>
      </c>
      <c r="H39" s="16">
        <v>0</v>
      </c>
      <c r="I39" s="16"/>
      <c r="J39" s="16"/>
      <c r="K39" s="16"/>
      <c r="L39" s="143">
        <v>0</v>
      </c>
      <c r="M39" s="16"/>
      <c r="N39" s="16"/>
      <c r="O39" s="16"/>
      <c r="P39" s="16"/>
      <c r="Q39" s="24">
        <v>0</v>
      </c>
      <c r="R39" s="16"/>
      <c r="S39" s="21"/>
      <c r="T39" s="21"/>
      <c r="U39" s="22"/>
      <c r="V39" s="29">
        <v>0</v>
      </c>
    </row>
    <row r="40" spans="1:22" ht="15.6" thickBot="1" x14ac:dyDescent="0.35">
      <c r="A40" s="162" t="s">
        <v>23</v>
      </c>
      <c r="B40" s="163"/>
      <c r="C40" s="67">
        <v>6</v>
      </c>
      <c r="D40" s="68">
        <v>0</v>
      </c>
      <c r="E40" s="68">
        <v>0</v>
      </c>
      <c r="F40" s="68">
        <v>0</v>
      </c>
      <c r="G40" s="68">
        <v>12</v>
      </c>
      <c r="H40" s="25">
        <v>0</v>
      </c>
      <c r="I40" s="25">
        <v>2</v>
      </c>
      <c r="J40" s="25">
        <v>0</v>
      </c>
      <c r="K40" s="25">
        <v>0</v>
      </c>
      <c r="L40" s="52">
        <v>20</v>
      </c>
      <c r="M40" s="62">
        <v>29767100</v>
      </c>
      <c r="N40" s="62">
        <v>0</v>
      </c>
      <c r="O40" s="62">
        <v>0</v>
      </c>
      <c r="P40" s="62">
        <v>0</v>
      </c>
      <c r="Q40" s="62">
        <v>47679135</v>
      </c>
      <c r="R40" s="62">
        <v>0</v>
      </c>
      <c r="S40" s="62">
        <v>147200</v>
      </c>
      <c r="T40" s="62">
        <v>0</v>
      </c>
      <c r="U40" s="62">
        <v>0</v>
      </c>
      <c r="V40" s="52">
        <v>77593435</v>
      </c>
    </row>
    <row r="41" spans="1:22" ht="12.6" customHeight="1" thickBot="1" x14ac:dyDescent="0.35">
      <c r="A41" s="170" t="s">
        <v>15</v>
      </c>
      <c r="B41" s="31" t="s">
        <v>5</v>
      </c>
      <c r="C41" s="32">
        <v>0</v>
      </c>
      <c r="D41" s="25">
        <v>0</v>
      </c>
      <c r="E41" s="25"/>
      <c r="F41" s="26"/>
      <c r="G41" s="26"/>
      <c r="H41" s="25"/>
      <c r="I41" s="25">
        <v>20</v>
      </c>
      <c r="J41" s="26"/>
      <c r="K41" s="26"/>
      <c r="L41" s="143">
        <v>20</v>
      </c>
      <c r="M41" s="25">
        <v>0</v>
      </c>
      <c r="N41" s="25">
        <v>0</v>
      </c>
      <c r="O41" s="20">
        <v>0</v>
      </c>
      <c r="P41" s="16"/>
      <c r="Q41" s="26"/>
      <c r="R41" s="25"/>
      <c r="S41" s="25">
        <v>3373232</v>
      </c>
      <c r="T41" s="26"/>
      <c r="U41" s="27"/>
      <c r="V41" s="28">
        <v>3373232</v>
      </c>
    </row>
    <row r="42" spans="1:22" ht="12.6" customHeight="1" thickBot="1" x14ac:dyDescent="0.35">
      <c r="A42" s="171"/>
      <c r="B42" s="33" t="s">
        <v>7</v>
      </c>
      <c r="C42" s="34">
        <v>9</v>
      </c>
      <c r="D42" s="20">
        <v>30</v>
      </c>
      <c r="E42" s="20">
        <v>2</v>
      </c>
      <c r="F42" s="21"/>
      <c r="G42" s="20">
        <v>565</v>
      </c>
      <c r="H42" s="21">
        <v>0</v>
      </c>
      <c r="I42" s="21"/>
      <c r="J42" s="21"/>
      <c r="K42" s="21"/>
      <c r="L42" s="144">
        <v>606</v>
      </c>
      <c r="M42" s="25">
        <v>2981680</v>
      </c>
      <c r="N42" s="20">
        <v>3164490</v>
      </c>
      <c r="O42" s="20">
        <v>500710</v>
      </c>
      <c r="P42" s="21"/>
      <c r="Q42" s="20">
        <v>88746509</v>
      </c>
      <c r="R42" s="21">
        <v>0</v>
      </c>
      <c r="S42" s="21"/>
      <c r="T42" s="21"/>
      <c r="U42" s="22"/>
      <c r="V42" s="29">
        <v>95393389</v>
      </c>
    </row>
    <row r="43" spans="1:22" ht="12.6" customHeight="1" thickBot="1" x14ac:dyDescent="0.35">
      <c r="A43" s="171"/>
      <c r="B43" s="33" t="s">
        <v>6</v>
      </c>
      <c r="C43" s="35"/>
      <c r="D43" s="21"/>
      <c r="E43" s="21"/>
      <c r="F43" s="20">
        <v>1</v>
      </c>
      <c r="G43" s="20">
        <v>583</v>
      </c>
      <c r="H43" s="20">
        <v>1</v>
      </c>
      <c r="I43" s="17">
        <v>10</v>
      </c>
      <c r="J43" s="21"/>
      <c r="K43" s="23">
        <v>1</v>
      </c>
      <c r="L43" s="143">
        <v>596</v>
      </c>
      <c r="M43" s="35"/>
      <c r="N43" s="21"/>
      <c r="O43" s="21"/>
      <c r="P43" s="20">
        <v>49896</v>
      </c>
      <c r="Q43" s="20">
        <v>175931923</v>
      </c>
      <c r="R43" s="20">
        <v>297000</v>
      </c>
      <c r="S43" s="17">
        <v>7363007</v>
      </c>
      <c r="T43" s="21"/>
      <c r="U43" s="23">
        <v>1700000</v>
      </c>
      <c r="V43" s="29">
        <v>185341826</v>
      </c>
    </row>
    <row r="44" spans="1:22" ht="12.6" customHeight="1" thickBot="1" x14ac:dyDescent="0.35">
      <c r="A44" s="171"/>
      <c r="B44" s="36" t="s">
        <v>10</v>
      </c>
      <c r="C44" s="34">
        <v>0</v>
      </c>
      <c r="D44" s="2">
        <v>0</v>
      </c>
      <c r="E44" s="20"/>
      <c r="F44" s="21"/>
      <c r="G44" s="21"/>
      <c r="H44" s="16"/>
      <c r="I44" s="21"/>
      <c r="J44" s="21"/>
      <c r="K44" s="22"/>
      <c r="L44" s="145">
        <v>0</v>
      </c>
      <c r="M44" s="34">
        <v>0</v>
      </c>
      <c r="N44" s="20">
        <v>0</v>
      </c>
      <c r="O44" s="20">
        <v>0</v>
      </c>
      <c r="P44" s="21"/>
      <c r="Q44" s="16"/>
      <c r="R44" s="16"/>
      <c r="S44" s="21"/>
      <c r="T44" s="21"/>
      <c r="U44" s="22"/>
      <c r="V44" s="29">
        <v>0</v>
      </c>
    </row>
    <row r="45" spans="1:22" ht="12.6" customHeight="1" thickBot="1" x14ac:dyDescent="0.35">
      <c r="A45" s="171"/>
      <c r="B45" s="36" t="s">
        <v>33</v>
      </c>
      <c r="C45" s="35"/>
      <c r="D45" s="21"/>
      <c r="E45" s="21"/>
      <c r="F45" s="21"/>
      <c r="G45" s="21"/>
      <c r="H45" s="20"/>
      <c r="I45" s="20">
        <v>0</v>
      </c>
      <c r="J45" s="21"/>
      <c r="K45" s="21"/>
      <c r="L45" s="145">
        <v>0</v>
      </c>
      <c r="M45" s="16"/>
      <c r="N45" s="16"/>
      <c r="O45" s="16"/>
      <c r="P45" s="16"/>
      <c r="Q45" s="21"/>
      <c r="R45" s="20"/>
      <c r="S45" s="17">
        <v>0</v>
      </c>
      <c r="T45" s="21"/>
      <c r="U45" s="22"/>
      <c r="V45" s="29">
        <v>0</v>
      </c>
    </row>
    <row r="46" spans="1:22" ht="12.6" customHeight="1" thickBot="1" x14ac:dyDescent="0.35">
      <c r="A46" s="171"/>
      <c r="B46" s="36" t="s">
        <v>41</v>
      </c>
      <c r="C46" s="35"/>
      <c r="D46" s="21"/>
      <c r="E46" s="21"/>
      <c r="F46" s="21"/>
      <c r="G46" s="20">
        <v>0</v>
      </c>
      <c r="H46" s="16">
        <v>0</v>
      </c>
      <c r="I46" s="16"/>
      <c r="J46" s="21"/>
      <c r="K46" s="16"/>
      <c r="L46" s="144">
        <v>0</v>
      </c>
      <c r="M46" s="16"/>
      <c r="N46" s="16"/>
      <c r="O46" s="16"/>
      <c r="P46" s="16"/>
      <c r="Q46" s="20">
        <v>0</v>
      </c>
      <c r="R46" s="16"/>
      <c r="S46" s="21"/>
      <c r="T46" s="21"/>
      <c r="U46" s="22"/>
      <c r="V46" s="29">
        <v>0</v>
      </c>
    </row>
    <row r="47" spans="1:22" ht="12.6" customHeight="1" thickBot="1" x14ac:dyDescent="0.35">
      <c r="A47" s="171"/>
      <c r="B47" s="36" t="s">
        <v>42</v>
      </c>
      <c r="C47" s="35"/>
      <c r="D47" s="21"/>
      <c r="E47" s="21"/>
      <c r="F47" s="21"/>
      <c r="G47" s="20">
        <v>0</v>
      </c>
      <c r="H47" s="16">
        <v>0</v>
      </c>
      <c r="I47" s="16"/>
      <c r="J47" s="21"/>
      <c r="K47" s="16"/>
      <c r="L47" s="143">
        <v>0</v>
      </c>
      <c r="M47" s="16"/>
      <c r="N47" s="16"/>
      <c r="O47" s="16"/>
      <c r="P47" s="16"/>
      <c r="Q47" s="20">
        <v>0</v>
      </c>
      <c r="R47" s="16"/>
      <c r="S47" s="21"/>
      <c r="T47" s="21"/>
      <c r="U47" s="22"/>
      <c r="V47" s="29">
        <v>0</v>
      </c>
    </row>
    <row r="48" spans="1:22" ht="12.6" customHeight="1" thickBot="1" x14ac:dyDescent="0.35">
      <c r="A48" s="171"/>
      <c r="B48" s="36" t="s">
        <v>43</v>
      </c>
      <c r="C48" s="35"/>
      <c r="D48" s="21"/>
      <c r="E48" s="21"/>
      <c r="F48" s="21"/>
      <c r="G48" s="20">
        <v>0</v>
      </c>
      <c r="H48" s="16">
        <v>0</v>
      </c>
      <c r="I48" s="16"/>
      <c r="J48" s="21"/>
      <c r="K48" s="16"/>
      <c r="L48" s="143">
        <v>0</v>
      </c>
      <c r="M48" s="16"/>
      <c r="N48" s="16"/>
      <c r="O48" s="16"/>
      <c r="P48" s="16"/>
      <c r="Q48" s="20">
        <v>0</v>
      </c>
      <c r="R48" s="16"/>
      <c r="S48" s="21"/>
      <c r="T48" s="21"/>
      <c r="U48" s="22"/>
      <c r="V48" s="30">
        <v>0</v>
      </c>
    </row>
    <row r="49" spans="1:22" ht="15.6" thickBot="1" x14ac:dyDescent="0.35">
      <c r="A49" s="172" t="s">
        <v>23</v>
      </c>
      <c r="B49" s="173"/>
      <c r="C49" s="62">
        <v>9</v>
      </c>
      <c r="D49" s="63">
        <v>30</v>
      </c>
      <c r="E49" s="63">
        <v>2</v>
      </c>
      <c r="F49" s="63">
        <v>1</v>
      </c>
      <c r="G49" s="63">
        <v>1148</v>
      </c>
      <c r="H49" s="63">
        <v>1</v>
      </c>
      <c r="I49" s="63">
        <v>30</v>
      </c>
      <c r="J49" s="44">
        <v>0</v>
      </c>
      <c r="K49" s="44">
        <v>1</v>
      </c>
      <c r="L49" s="52">
        <v>1222</v>
      </c>
      <c r="M49" s="62">
        <v>2981680</v>
      </c>
      <c r="N49" s="62">
        <v>3164490</v>
      </c>
      <c r="O49" s="62">
        <v>500710</v>
      </c>
      <c r="P49" s="62">
        <v>49896</v>
      </c>
      <c r="Q49" s="62">
        <v>264678432</v>
      </c>
      <c r="R49" s="62">
        <v>297000</v>
      </c>
      <c r="S49" s="62">
        <v>10736239</v>
      </c>
      <c r="T49" s="62">
        <v>0</v>
      </c>
      <c r="U49" s="62">
        <v>1700000</v>
      </c>
      <c r="V49" s="52">
        <v>284108447</v>
      </c>
    </row>
    <row r="50" spans="1:22" ht="12.6" customHeight="1" thickBot="1" x14ac:dyDescent="0.35">
      <c r="A50" s="174" t="s">
        <v>16</v>
      </c>
      <c r="B50" s="38" t="s">
        <v>5</v>
      </c>
      <c r="C50" s="46">
        <v>0</v>
      </c>
      <c r="D50" s="17">
        <v>0</v>
      </c>
      <c r="E50" s="17">
        <v>0</v>
      </c>
      <c r="F50" s="16"/>
      <c r="G50" s="16"/>
      <c r="H50" s="25">
        <v>0</v>
      </c>
      <c r="I50" s="25">
        <v>0</v>
      </c>
      <c r="J50" s="26"/>
      <c r="K50" s="26"/>
      <c r="L50" s="143">
        <v>0</v>
      </c>
      <c r="M50" s="25">
        <v>0</v>
      </c>
      <c r="N50" s="25">
        <v>0</v>
      </c>
      <c r="O50" s="25">
        <v>0</v>
      </c>
      <c r="P50" s="16"/>
      <c r="Q50" s="16"/>
      <c r="R50" s="20">
        <v>0</v>
      </c>
      <c r="S50" s="17">
        <v>0</v>
      </c>
      <c r="T50" s="16"/>
      <c r="U50" s="18"/>
      <c r="V50" s="49">
        <v>0</v>
      </c>
    </row>
    <row r="51" spans="1:22" ht="12.6" customHeight="1" thickBot="1" x14ac:dyDescent="0.35">
      <c r="A51" s="175"/>
      <c r="B51" s="33" t="s">
        <v>7</v>
      </c>
      <c r="C51" s="34">
        <v>0</v>
      </c>
      <c r="D51" s="20">
        <v>0</v>
      </c>
      <c r="E51" s="20">
        <v>0</v>
      </c>
      <c r="F51" s="21"/>
      <c r="G51" s="20">
        <v>0</v>
      </c>
      <c r="H51" s="21">
        <v>0</v>
      </c>
      <c r="I51" s="21"/>
      <c r="J51" s="21"/>
      <c r="K51" s="21"/>
      <c r="L51" s="144">
        <v>0</v>
      </c>
      <c r="M51" s="21">
        <v>0</v>
      </c>
      <c r="N51" s="21">
        <v>0</v>
      </c>
      <c r="O51" s="21">
        <v>0</v>
      </c>
      <c r="P51" s="21"/>
      <c r="Q51" s="20">
        <v>0</v>
      </c>
      <c r="R51" s="21">
        <v>0</v>
      </c>
      <c r="S51" s="21"/>
      <c r="T51" s="21"/>
      <c r="U51" s="22"/>
      <c r="V51" s="29">
        <v>0</v>
      </c>
    </row>
    <row r="52" spans="1:22" ht="12.6" customHeight="1" thickBot="1" x14ac:dyDescent="0.35">
      <c r="A52" s="175"/>
      <c r="B52" s="33" t="s">
        <v>6</v>
      </c>
      <c r="C52" s="35"/>
      <c r="D52" s="21"/>
      <c r="E52" s="21"/>
      <c r="F52" s="20">
        <v>4</v>
      </c>
      <c r="G52" s="20">
        <v>13</v>
      </c>
      <c r="H52" s="20">
        <v>0</v>
      </c>
      <c r="I52" s="17">
        <v>1</v>
      </c>
      <c r="J52" s="16"/>
      <c r="K52" s="23">
        <v>0</v>
      </c>
      <c r="L52" s="143">
        <v>18</v>
      </c>
      <c r="M52" s="35"/>
      <c r="N52" s="21"/>
      <c r="O52" s="21"/>
      <c r="P52" s="20">
        <v>1595618</v>
      </c>
      <c r="Q52" s="20">
        <v>6141525</v>
      </c>
      <c r="R52" s="20">
        <v>0</v>
      </c>
      <c r="S52" s="17">
        <v>435000</v>
      </c>
      <c r="T52" s="21"/>
      <c r="U52" s="23">
        <v>0</v>
      </c>
      <c r="V52" s="29">
        <v>8172143</v>
      </c>
    </row>
    <row r="53" spans="1:22" ht="12.6" customHeight="1" thickBot="1" x14ac:dyDescent="0.35">
      <c r="A53" s="175"/>
      <c r="B53" s="36" t="s">
        <v>10</v>
      </c>
      <c r="C53" s="34">
        <v>2</v>
      </c>
      <c r="D53" s="20">
        <v>0</v>
      </c>
      <c r="E53" s="20">
        <v>0</v>
      </c>
      <c r="F53" s="21"/>
      <c r="G53" s="16"/>
      <c r="H53" s="16"/>
      <c r="I53" s="21"/>
      <c r="J53" s="21"/>
      <c r="K53" s="22"/>
      <c r="L53" s="145">
        <v>2</v>
      </c>
      <c r="M53" s="34">
        <v>364000</v>
      </c>
      <c r="N53" s="20">
        <v>0</v>
      </c>
      <c r="O53" s="20">
        <v>0</v>
      </c>
      <c r="P53" s="21"/>
      <c r="Q53" s="16"/>
      <c r="R53" s="16"/>
      <c r="S53" s="21"/>
      <c r="T53" s="21"/>
      <c r="U53" s="22"/>
      <c r="V53" s="29">
        <v>364000</v>
      </c>
    </row>
    <row r="54" spans="1:22" ht="12.6" customHeight="1" thickBot="1" x14ac:dyDescent="0.35">
      <c r="A54" s="175"/>
      <c r="B54" s="36" t="s">
        <v>33</v>
      </c>
      <c r="C54" s="35"/>
      <c r="D54" s="21"/>
      <c r="E54" s="21"/>
      <c r="F54" s="21"/>
      <c r="G54" s="16"/>
      <c r="H54" s="20"/>
      <c r="I54" s="20">
        <v>0</v>
      </c>
      <c r="J54" s="16"/>
      <c r="K54" s="16"/>
      <c r="L54" s="145">
        <v>0</v>
      </c>
      <c r="M54" s="20"/>
      <c r="N54" s="20"/>
      <c r="O54" s="20"/>
      <c r="P54" s="16"/>
      <c r="Q54" s="16"/>
      <c r="R54" s="20"/>
      <c r="S54" s="17">
        <v>0</v>
      </c>
      <c r="T54" s="21"/>
      <c r="U54" s="22"/>
      <c r="V54" s="29">
        <v>0</v>
      </c>
    </row>
    <row r="55" spans="1:22" ht="12.6" customHeight="1" thickBot="1" x14ac:dyDescent="0.35">
      <c r="A55" s="175"/>
      <c r="B55" s="36" t="s">
        <v>41</v>
      </c>
      <c r="C55" s="35"/>
      <c r="D55" s="21"/>
      <c r="E55" s="21"/>
      <c r="F55" s="21"/>
      <c r="G55" s="20">
        <v>1</v>
      </c>
      <c r="H55" s="16">
        <v>0</v>
      </c>
      <c r="I55" s="16"/>
      <c r="J55" s="16"/>
      <c r="K55" s="16"/>
      <c r="L55" s="144">
        <v>1</v>
      </c>
      <c r="M55" s="16"/>
      <c r="N55" s="16"/>
      <c r="O55" s="16"/>
      <c r="P55" s="16"/>
      <c r="Q55" s="20">
        <v>187500</v>
      </c>
      <c r="R55" s="16"/>
      <c r="S55" s="21"/>
      <c r="T55" s="21"/>
      <c r="U55" s="22"/>
      <c r="V55" s="29">
        <v>187500</v>
      </c>
    </row>
    <row r="56" spans="1:22" ht="12.6" customHeight="1" thickBot="1" x14ac:dyDescent="0.35">
      <c r="A56" s="175"/>
      <c r="B56" s="36" t="s">
        <v>42</v>
      </c>
      <c r="C56" s="35"/>
      <c r="D56" s="21"/>
      <c r="E56" s="21"/>
      <c r="F56" s="21"/>
      <c r="G56" s="20">
        <v>0</v>
      </c>
      <c r="H56" s="16">
        <v>0</v>
      </c>
      <c r="I56" s="16"/>
      <c r="J56" s="16"/>
      <c r="K56" s="16"/>
      <c r="L56" s="143">
        <v>0</v>
      </c>
      <c r="M56" s="16"/>
      <c r="N56" s="16"/>
      <c r="O56" s="16"/>
      <c r="P56" s="16"/>
      <c r="Q56" s="20">
        <v>0</v>
      </c>
      <c r="R56" s="16"/>
      <c r="S56" s="21"/>
      <c r="T56" s="21"/>
      <c r="U56" s="22"/>
      <c r="V56" s="29">
        <v>0</v>
      </c>
    </row>
    <row r="57" spans="1:22" ht="12.6" customHeight="1" thickBot="1" x14ac:dyDescent="0.35">
      <c r="A57" s="175"/>
      <c r="B57" s="36" t="s">
        <v>43</v>
      </c>
      <c r="C57" s="35"/>
      <c r="D57" s="21"/>
      <c r="E57" s="21"/>
      <c r="F57" s="21"/>
      <c r="G57" s="24">
        <v>0</v>
      </c>
      <c r="H57" s="16">
        <v>0</v>
      </c>
      <c r="I57" s="16"/>
      <c r="J57" s="16"/>
      <c r="K57" s="16"/>
      <c r="L57" s="143">
        <v>0</v>
      </c>
      <c r="M57" s="16"/>
      <c r="N57" s="16"/>
      <c r="O57" s="16"/>
      <c r="P57" s="16"/>
      <c r="Q57" s="24">
        <v>0</v>
      </c>
      <c r="R57" s="16"/>
      <c r="S57" s="21"/>
      <c r="T57" s="21"/>
      <c r="U57" s="22"/>
      <c r="V57" s="30">
        <v>0</v>
      </c>
    </row>
    <row r="58" spans="1:22" ht="15.6" thickBot="1" x14ac:dyDescent="0.35">
      <c r="A58" s="162" t="s">
        <v>23</v>
      </c>
      <c r="B58" s="163"/>
      <c r="C58" s="67">
        <v>2</v>
      </c>
      <c r="D58" s="68">
        <v>0</v>
      </c>
      <c r="E58" s="68">
        <v>0</v>
      </c>
      <c r="F58" s="68">
        <v>4</v>
      </c>
      <c r="G58" s="68">
        <v>14</v>
      </c>
      <c r="H58" s="68">
        <v>0</v>
      </c>
      <c r="I58" s="68">
        <v>1</v>
      </c>
      <c r="J58" s="45">
        <v>0</v>
      </c>
      <c r="K58" s="45">
        <v>0</v>
      </c>
      <c r="L58" s="51">
        <v>21</v>
      </c>
      <c r="M58" s="62">
        <v>364000</v>
      </c>
      <c r="N58" s="62">
        <v>0</v>
      </c>
      <c r="O58" s="62">
        <v>0</v>
      </c>
      <c r="P58" s="62">
        <v>1595618</v>
      </c>
      <c r="Q58" s="62">
        <v>6329025</v>
      </c>
      <c r="R58" s="62">
        <v>0</v>
      </c>
      <c r="S58" s="62">
        <v>435000</v>
      </c>
      <c r="T58" s="62">
        <v>0</v>
      </c>
      <c r="U58" s="62">
        <v>0</v>
      </c>
      <c r="V58" s="52">
        <v>8723643</v>
      </c>
    </row>
    <row r="59" spans="1:22" ht="12.6" customHeight="1" thickBot="1" x14ac:dyDescent="0.35">
      <c r="A59" s="170" t="s">
        <v>17</v>
      </c>
      <c r="B59" s="31" t="s">
        <v>5</v>
      </c>
      <c r="C59" s="41">
        <v>0</v>
      </c>
      <c r="D59" s="37">
        <v>0</v>
      </c>
      <c r="E59" s="37">
        <v>0</v>
      </c>
      <c r="F59" s="37"/>
      <c r="G59" s="26"/>
      <c r="H59" s="25"/>
      <c r="I59" s="25">
        <v>0</v>
      </c>
      <c r="J59" s="26"/>
      <c r="K59" s="26"/>
      <c r="L59" s="143">
        <v>0</v>
      </c>
      <c r="M59" s="25">
        <v>0</v>
      </c>
      <c r="N59" s="25">
        <v>0</v>
      </c>
      <c r="O59" s="25">
        <v>0</v>
      </c>
      <c r="P59" s="16"/>
      <c r="Q59" s="16"/>
      <c r="R59" s="25"/>
      <c r="S59" s="25">
        <v>0</v>
      </c>
      <c r="T59" s="26"/>
      <c r="U59" s="27"/>
      <c r="V59" s="28">
        <v>0</v>
      </c>
    </row>
    <row r="60" spans="1:22" ht="12.6" customHeight="1" thickBot="1" x14ac:dyDescent="0.35">
      <c r="A60" s="171"/>
      <c r="B60" s="33" t="s">
        <v>7</v>
      </c>
      <c r="C60" s="34">
        <v>3</v>
      </c>
      <c r="D60" s="20">
        <v>1</v>
      </c>
      <c r="E60" s="20">
        <v>0</v>
      </c>
      <c r="F60" s="21"/>
      <c r="G60" s="20">
        <v>38</v>
      </c>
      <c r="H60" s="21"/>
      <c r="I60" s="21"/>
      <c r="J60" s="21"/>
      <c r="K60" s="21"/>
      <c r="L60" s="144">
        <v>42</v>
      </c>
      <c r="M60" s="34">
        <v>12199600</v>
      </c>
      <c r="N60" s="20">
        <v>7098000</v>
      </c>
      <c r="O60" s="20">
        <v>0</v>
      </c>
      <c r="P60" s="21"/>
      <c r="Q60" s="20">
        <v>7819323</v>
      </c>
      <c r="R60" s="21">
        <v>0</v>
      </c>
      <c r="S60" s="21"/>
      <c r="T60" s="21"/>
      <c r="U60" s="22"/>
      <c r="V60" s="29">
        <v>27116923</v>
      </c>
    </row>
    <row r="61" spans="1:22" ht="12.6" customHeight="1" thickBot="1" x14ac:dyDescent="0.35">
      <c r="A61" s="171"/>
      <c r="B61" s="33" t="s">
        <v>6</v>
      </c>
      <c r="C61" s="35"/>
      <c r="D61" s="21"/>
      <c r="E61" s="21"/>
      <c r="F61" s="20">
        <v>0</v>
      </c>
      <c r="G61" s="20">
        <v>477</v>
      </c>
      <c r="H61" s="20"/>
      <c r="I61" s="17">
        <v>37</v>
      </c>
      <c r="J61" s="21"/>
      <c r="K61" s="23">
        <v>0</v>
      </c>
      <c r="L61" s="143">
        <v>514</v>
      </c>
      <c r="M61" s="35"/>
      <c r="N61" s="21"/>
      <c r="O61" s="21"/>
      <c r="P61" s="20">
        <v>0</v>
      </c>
      <c r="Q61" s="20">
        <v>134979540</v>
      </c>
      <c r="R61" s="20">
        <v>0</v>
      </c>
      <c r="S61" s="17">
        <v>11416084</v>
      </c>
      <c r="T61" s="21"/>
      <c r="U61" s="23">
        <v>0</v>
      </c>
      <c r="V61" s="29">
        <v>146395624</v>
      </c>
    </row>
    <row r="62" spans="1:22" ht="12.6" customHeight="1" thickBot="1" x14ac:dyDescent="0.35">
      <c r="A62" s="171"/>
      <c r="B62" s="36" t="s">
        <v>10</v>
      </c>
      <c r="C62" s="34">
        <v>0</v>
      </c>
      <c r="D62" s="20">
        <v>0</v>
      </c>
      <c r="E62" s="20">
        <v>0</v>
      </c>
      <c r="F62" s="21"/>
      <c r="G62" s="21"/>
      <c r="H62" s="16"/>
      <c r="I62" s="21"/>
      <c r="J62" s="21"/>
      <c r="K62" s="22"/>
      <c r="L62" s="145">
        <v>0</v>
      </c>
      <c r="M62" s="34">
        <v>0</v>
      </c>
      <c r="N62" s="20">
        <v>0</v>
      </c>
      <c r="O62" s="20">
        <v>0</v>
      </c>
      <c r="P62" s="21"/>
      <c r="Q62" s="16"/>
      <c r="R62" s="16"/>
      <c r="S62" s="21"/>
      <c r="T62" s="21"/>
      <c r="U62" s="22"/>
      <c r="V62" s="29">
        <v>0</v>
      </c>
    </row>
    <row r="63" spans="1:22" ht="12.6" customHeight="1" thickBot="1" x14ac:dyDescent="0.35">
      <c r="A63" s="171"/>
      <c r="B63" s="36" t="s">
        <v>33</v>
      </c>
      <c r="C63" s="35"/>
      <c r="D63" s="21"/>
      <c r="E63" s="21"/>
      <c r="F63" s="21"/>
      <c r="G63" s="21"/>
      <c r="H63" s="20"/>
      <c r="I63" s="20">
        <v>0</v>
      </c>
      <c r="J63" s="21"/>
      <c r="K63" s="21"/>
      <c r="L63" s="145">
        <v>0</v>
      </c>
      <c r="M63" s="16"/>
      <c r="N63" s="16"/>
      <c r="O63" s="16"/>
      <c r="P63" s="16"/>
      <c r="Q63" s="16"/>
      <c r="R63" s="20"/>
      <c r="S63" s="17">
        <v>0</v>
      </c>
      <c r="T63" s="21"/>
      <c r="U63" s="22"/>
      <c r="V63" s="29">
        <v>0</v>
      </c>
    </row>
    <row r="64" spans="1:22" ht="12.6" customHeight="1" thickBot="1" x14ac:dyDescent="0.35">
      <c r="A64" s="171"/>
      <c r="B64" s="36" t="s">
        <v>41</v>
      </c>
      <c r="C64" s="35"/>
      <c r="D64" s="21"/>
      <c r="E64" s="21"/>
      <c r="F64" s="21"/>
      <c r="G64" s="20"/>
      <c r="H64" s="16"/>
      <c r="I64" s="16"/>
      <c r="J64" s="21"/>
      <c r="K64" s="16"/>
      <c r="L64" s="144">
        <v>0</v>
      </c>
      <c r="M64" s="16"/>
      <c r="N64" s="16"/>
      <c r="O64" s="16"/>
      <c r="P64" s="16"/>
      <c r="Q64" s="16">
        <v>0</v>
      </c>
      <c r="R64" s="16">
        <v>0</v>
      </c>
      <c r="S64" s="21"/>
      <c r="T64" s="21"/>
      <c r="U64" s="22"/>
      <c r="V64" s="29">
        <v>0</v>
      </c>
    </row>
    <row r="65" spans="1:22" ht="12.6" customHeight="1" thickBot="1" x14ac:dyDescent="0.35">
      <c r="A65" s="171"/>
      <c r="B65" s="36" t="s">
        <v>42</v>
      </c>
      <c r="C65" s="35"/>
      <c r="D65" s="21"/>
      <c r="E65" s="21"/>
      <c r="F65" s="21"/>
      <c r="G65" s="20"/>
      <c r="H65" s="16"/>
      <c r="I65" s="16"/>
      <c r="J65" s="21"/>
      <c r="K65" s="16"/>
      <c r="L65" s="143">
        <v>0</v>
      </c>
      <c r="M65" s="16"/>
      <c r="N65" s="16"/>
      <c r="O65" s="16"/>
      <c r="P65" s="16"/>
      <c r="Q65" s="16">
        <v>0</v>
      </c>
      <c r="R65" s="16">
        <v>0</v>
      </c>
      <c r="S65" s="21"/>
      <c r="T65" s="21"/>
      <c r="U65" s="22"/>
      <c r="V65" s="29">
        <v>0</v>
      </c>
    </row>
    <row r="66" spans="1:22" ht="12.6" customHeight="1" thickBot="1" x14ac:dyDescent="0.35">
      <c r="A66" s="171"/>
      <c r="B66" s="36" t="s">
        <v>43</v>
      </c>
      <c r="C66" s="35"/>
      <c r="D66" s="21"/>
      <c r="E66" s="21"/>
      <c r="F66" s="21"/>
      <c r="G66" s="20"/>
      <c r="H66" s="16"/>
      <c r="I66" s="16"/>
      <c r="J66" s="21"/>
      <c r="K66" s="16"/>
      <c r="L66" s="143">
        <v>0</v>
      </c>
      <c r="M66" s="16"/>
      <c r="N66" s="16"/>
      <c r="O66" s="16"/>
      <c r="P66" s="16"/>
      <c r="Q66" s="16">
        <v>0</v>
      </c>
      <c r="R66" s="16">
        <v>0</v>
      </c>
      <c r="S66" s="21"/>
      <c r="T66" s="21"/>
      <c r="U66" s="22"/>
      <c r="V66" s="29">
        <v>0</v>
      </c>
    </row>
    <row r="67" spans="1:22" ht="15.6" thickBot="1" x14ac:dyDescent="0.35">
      <c r="A67" s="172" t="s">
        <v>24</v>
      </c>
      <c r="B67" s="173"/>
      <c r="C67" s="62">
        <v>3</v>
      </c>
      <c r="D67" s="63">
        <v>1</v>
      </c>
      <c r="E67" s="63">
        <v>0</v>
      </c>
      <c r="F67" s="63">
        <v>0</v>
      </c>
      <c r="G67" s="63">
        <v>515</v>
      </c>
      <c r="H67" s="63">
        <v>0</v>
      </c>
      <c r="I67" s="63">
        <v>37</v>
      </c>
      <c r="J67" s="63">
        <v>0</v>
      </c>
      <c r="K67" s="63">
        <v>0</v>
      </c>
      <c r="L67" s="52">
        <v>556</v>
      </c>
      <c r="M67" s="62">
        <v>12199600</v>
      </c>
      <c r="N67" s="62">
        <v>7098000</v>
      </c>
      <c r="O67" s="62">
        <v>0</v>
      </c>
      <c r="P67" s="62">
        <v>0</v>
      </c>
      <c r="Q67" s="62">
        <v>142798863</v>
      </c>
      <c r="R67" s="62">
        <v>0</v>
      </c>
      <c r="S67" s="62">
        <v>11416084</v>
      </c>
      <c r="T67" s="62">
        <v>0</v>
      </c>
      <c r="U67" s="62">
        <v>0</v>
      </c>
      <c r="V67" s="52">
        <v>173512547</v>
      </c>
    </row>
    <row r="68" spans="1:22" ht="12.6" customHeight="1" thickBot="1" x14ac:dyDescent="0.35">
      <c r="A68" s="170" t="s">
        <v>18</v>
      </c>
      <c r="B68" s="31" t="s">
        <v>5</v>
      </c>
      <c r="C68" s="32">
        <v>0</v>
      </c>
      <c r="D68" s="25">
        <v>0</v>
      </c>
      <c r="E68" s="25">
        <v>0</v>
      </c>
      <c r="F68" s="26"/>
      <c r="G68" s="26"/>
      <c r="H68" s="25"/>
      <c r="I68" s="25"/>
      <c r="J68" s="16"/>
      <c r="K68" s="26"/>
      <c r="L68" s="143">
        <v>0</v>
      </c>
      <c r="M68" s="25">
        <v>0</v>
      </c>
      <c r="N68" s="25">
        <v>0</v>
      </c>
      <c r="O68" s="25">
        <v>0</v>
      </c>
      <c r="P68" s="16"/>
      <c r="Q68" s="25"/>
      <c r="R68" s="25"/>
      <c r="S68" s="17">
        <v>0</v>
      </c>
      <c r="T68" s="16"/>
      <c r="U68" s="18"/>
      <c r="V68" s="49">
        <v>0</v>
      </c>
    </row>
    <row r="69" spans="1:22" ht="12.6" customHeight="1" thickBot="1" x14ac:dyDescent="0.35">
      <c r="A69" s="171"/>
      <c r="B69" s="33" t="s">
        <v>7</v>
      </c>
      <c r="C69" s="34">
        <v>0</v>
      </c>
      <c r="D69" s="20">
        <v>0</v>
      </c>
      <c r="E69" s="20">
        <v>0</v>
      </c>
      <c r="F69" s="21"/>
      <c r="G69" s="20"/>
      <c r="H69" s="21"/>
      <c r="I69" s="21"/>
      <c r="J69" s="21"/>
      <c r="K69" s="21"/>
      <c r="L69" s="144">
        <v>0</v>
      </c>
      <c r="M69" s="21">
        <v>0</v>
      </c>
      <c r="N69" s="20">
        <v>0</v>
      </c>
      <c r="O69" s="21">
        <v>0</v>
      </c>
      <c r="P69" s="21"/>
      <c r="Q69" s="21">
        <v>0</v>
      </c>
      <c r="R69" s="21">
        <v>0</v>
      </c>
      <c r="S69" s="21"/>
      <c r="T69" s="21"/>
      <c r="U69" s="22"/>
      <c r="V69" s="29">
        <v>0</v>
      </c>
    </row>
    <row r="70" spans="1:22" ht="12.6" customHeight="1" thickBot="1" x14ac:dyDescent="0.35">
      <c r="A70" s="171"/>
      <c r="B70" s="33" t="s">
        <v>6</v>
      </c>
      <c r="C70" s="35"/>
      <c r="D70" s="21"/>
      <c r="E70" s="21"/>
      <c r="F70" s="20">
        <v>1</v>
      </c>
      <c r="G70" s="20">
        <v>3</v>
      </c>
      <c r="H70" s="20"/>
      <c r="I70" s="17"/>
      <c r="J70" s="21"/>
      <c r="K70" s="23"/>
      <c r="L70" s="143">
        <v>4</v>
      </c>
      <c r="M70" s="35"/>
      <c r="N70" s="21"/>
      <c r="O70" s="21"/>
      <c r="P70" s="20">
        <v>1074600</v>
      </c>
      <c r="Q70" s="20">
        <v>371532</v>
      </c>
      <c r="R70" s="20">
        <v>0</v>
      </c>
      <c r="S70" s="17">
        <v>0</v>
      </c>
      <c r="T70" s="21"/>
      <c r="U70" s="23">
        <v>0</v>
      </c>
      <c r="V70" s="29">
        <v>1446132</v>
      </c>
    </row>
    <row r="71" spans="1:22" ht="12.6" customHeight="1" thickBot="1" x14ac:dyDescent="0.35">
      <c r="A71" s="171"/>
      <c r="B71" s="36" t="s">
        <v>10</v>
      </c>
      <c r="C71" s="34">
        <v>0</v>
      </c>
      <c r="D71" s="20">
        <v>0</v>
      </c>
      <c r="E71" s="20">
        <v>0</v>
      </c>
      <c r="F71" s="21"/>
      <c r="G71" s="16"/>
      <c r="H71" s="16"/>
      <c r="I71" s="21"/>
      <c r="J71" s="21"/>
      <c r="K71" s="22"/>
      <c r="L71" s="145">
        <v>0</v>
      </c>
      <c r="M71" s="34">
        <v>0</v>
      </c>
      <c r="N71" s="20">
        <v>0</v>
      </c>
      <c r="O71" s="20">
        <v>0</v>
      </c>
      <c r="P71" s="21"/>
      <c r="Q71" s="16"/>
      <c r="R71" s="16"/>
      <c r="S71" s="21"/>
      <c r="T71" s="21"/>
      <c r="U71" s="22"/>
      <c r="V71" s="29">
        <v>0</v>
      </c>
    </row>
    <row r="72" spans="1:22" ht="12.6" customHeight="1" thickBot="1" x14ac:dyDescent="0.35">
      <c r="A72" s="171"/>
      <c r="B72" s="36" t="s">
        <v>33</v>
      </c>
      <c r="C72" s="35"/>
      <c r="D72" s="21"/>
      <c r="E72" s="21"/>
      <c r="F72" s="21"/>
      <c r="G72" s="16"/>
      <c r="H72" s="20"/>
      <c r="I72" s="20"/>
      <c r="J72" s="21"/>
      <c r="K72" s="16"/>
      <c r="L72" s="145">
        <v>0</v>
      </c>
      <c r="M72" s="20"/>
      <c r="N72" s="16"/>
      <c r="O72" s="20"/>
      <c r="P72" s="16"/>
      <c r="Q72" s="16"/>
      <c r="R72" s="20"/>
      <c r="S72" s="17"/>
      <c r="T72" s="21"/>
      <c r="U72" s="22"/>
      <c r="V72" s="29">
        <v>0</v>
      </c>
    </row>
    <row r="73" spans="1:22" ht="12.6" customHeight="1" thickBot="1" x14ac:dyDescent="0.35">
      <c r="A73" s="171"/>
      <c r="B73" s="36" t="s">
        <v>41</v>
      </c>
      <c r="C73" s="35"/>
      <c r="D73" s="21"/>
      <c r="E73" s="21"/>
      <c r="F73" s="21"/>
      <c r="G73" s="20">
        <v>12</v>
      </c>
      <c r="H73" s="16"/>
      <c r="I73" s="16"/>
      <c r="J73" s="21"/>
      <c r="K73" s="16"/>
      <c r="L73" s="144">
        <v>12</v>
      </c>
      <c r="M73" s="16"/>
      <c r="N73" s="16"/>
      <c r="O73" s="16"/>
      <c r="P73" s="16"/>
      <c r="Q73" s="17">
        <v>2678029</v>
      </c>
      <c r="R73" s="16">
        <v>0</v>
      </c>
      <c r="S73" s="21"/>
      <c r="T73" s="21"/>
      <c r="U73" s="22"/>
      <c r="V73" s="29">
        <v>2678029</v>
      </c>
    </row>
    <row r="74" spans="1:22" ht="12.6" customHeight="1" thickBot="1" x14ac:dyDescent="0.35">
      <c r="A74" s="171"/>
      <c r="B74" s="36" t="s">
        <v>42</v>
      </c>
      <c r="C74" s="35"/>
      <c r="D74" s="21"/>
      <c r="E74" s="21"/>
      <c r="F74" s="21"/>
      <c r="G74" s="20"/>
      <c r="H74" s="16"/>
      <c r="I74" s="16"/>
      <c r="J74" s="21"/>
      <c r="K74" s="16"/>
      <c r="L74" s="143">
        <v>0</v>
      </c>
      <c r="M74" s="16"/>
      <c r="N74" s="16"/>
      <c r="O74" s="16"/>
      <c r="P74" s="16"/>
      <c r="Q74" s="17">
        <v>0</v>
      </c>
      <c r="R74" s="16">
        <v>0</v>
      </c>
      <c r="S74" s="21"/>
      <c r="T74" s="21"/>
      <c r="U74" s="22"/>
      <c r="V74" s="29">
        <v>0</v>
      </c>
    </row>
    <row r="75" spans="1:22" ht="12.6" customHeight="1" thickBot="1" x14ac:dyDescent="0.35">
      <c r="A75" s="171"/>
      <c r="B75" s="36" t="s">
        <v>43</v>
      </c>
      <c r="C75" s="35"/>
      <c r="D75" s="21"/>
      <c r="E75" s="21"/>
      <c r="F75" s="21"/>
      <c r="G75" s="24"/>
      <c r="H75" s="16"/>
      <c r="I75" s="16"/>
      <c r="J75" s="16"/>
      <c r="K75" s="16"/>
      <c r="L75" s="143">
        <v>0</v>
      </c>
      <c r="M75" s="16"/>
      <c r="N75" s="16"/>
      <c r="O75" s="16"/>
      <c r="P75" s="16"/>
      <c r="Q75" s="17">
        <v>0</v>
      </c>
      <c r="R75" s="16">
        <v>0</v>
      </c>
      <c r="S75" s="21"/>
      <c r="T75" s="21"/>
      <c r="U75" s="22"/>
      <c r="V75" s="30">
        <v>0</v>
      </c>
    </row>
    <row r="76" spans="1:22" ht="15.6" thickBot="1" x14ac:dyDescent="0.35">
      <c r="A76" s="172" t="s">
        <v>24</v>
      </c>
      <c r="B76" s="173"/>
      <c r="C76" s="62">
        <v>0</v>
      </c>
      <c r="D76" s="63">
        <v>0</v>
      </c>
      <c r="E76" s="63">
        <v>0</v>
      </c>
      <c r="F76" s="63">
        <v>1</v>
      </c>
      <c r="G76" s="63">
        <v>15</v>
      </c>
      <c r="H76" s="63">
        <v>0</v>
      </c>
      <c r="I76" s="63">
        <v>0</v>
      </c>
      <c r="J76" s="63">
        <v>0</v>
      </c>
      <c r="K76" s="63">
        <v>0</v>
      </c>
      <c r="L76" s="52">
        <v>16</v>
      </c>
      <c r="M76" s="62">
        <v>0</v>
      </c>
      <c r="N76" s="62">
        <v>0</v>
      </c>
      <c r="O76" s="62">
        <v>0</v>
      </c>
      <c r="P76" s="62">
        <v>1074600</v>
      </c>
      <c r="Q76" s="62">
        <v>3049561</v>
      </c>
      <c r="R76" s="62">
        <v>0</v>
      </c>
      <c r="S76" s="62">
        <v>0</v>
      </c>
      <c r="T76" s="62">
        <v>0</v>
      </c>
      <c r="U76" s="62">
        <v>0</v>
      </c>
      <c r="V76" s="52">
        <v>4124161</v>
      </c>
    </row>
    <row r="77" spans="1:22" ht="12.6" customHeight="1" thickBot="1" x14ac:dyDescent="0.35">
      <c r="A77" s="170" t="s">
        <v>19</v>
      </c>
      <c r="B77" s="31" t="s">
        <v>5</v>
      </c>
      <c r="C77" s="41">
        <v>0</v>
      </c>
      <c r="D77" s="37">
        <v>0</v>
      </c>
      <c r="E77" s="37">
        <v>0</v>
      </c>
      <c r="F77" s="26"/>
      <c r="G77" s="26"/>
      <c r="H77" s="25"/>
      <c r="I77" s="25"/>
      <c r="J77" s="16"/>
      <c r="K77" s="26"/>
      <c r="L77" s="143">
        <v>0</v>
      </c>
      <c r="M77" s="25">
        <v>0</v>
      </c>
      <c r="N77" s="25">
        <v>0</v>
      </c>
      <c r="O77" s="25">
        <v>0</v>
      </c>
      <c r="P77" s="16"/>
      <c r="Q77" s="26"/>
      <c r="R77" s="25"/>
      <c r="S77" s="25">
        <v>0</v>
      </c>
      <c r="T77" s="26"/>
      <c r="U77" s="57"/>
      <c r="V77" s="53">
        <v>0</v>
      </c>
    </row>
    <row r="78" spans="1:22" ht="12.6" customHeight="1" thickBot="1" x14ac:dyDescent="0.35">
      <c r="A78" s="171"/>
      <c r="B78" s="33" t="s">
        <v>7</v>
      </c>
      <c r="C78" s="34">
        <v>1</v>
      </c>
      <c r="D78" s="20">
        <v>5</v>
      </c>
      <c r="E78" s="20">
        <v>0</v>
      </c>
      <c r="F78" s="21"/>
      <c r="G78" s="20"/>
      <c r="H78" s="21"/>
      <c r="I78" s="21"/>
      <c r="J78" s="21"/>
      <c r="K78" s="21"/>
      <c r="L78" s="144">
        <v>6</v>
      </c>
      <c r="M78" s="34">
        <v>68080</v>
      </c>
      <c r="N78" s="20">
        <v>446870</v>
      </c>
      <c r="O78" s="20">
        <v>0</v>
      </c>
      <c r="P78" s="21"/>
      <c r="Q78" s="20">
        <v>0</v>
      </c>
      <c r="R78" s="21">
        <v>0</v>
      </c>
      <c r="S78" s="21"/>
      <c r="T78" s="21"/>
      <c r="U78" s="58"/>
      <c r="V78" s="54">
        <v>514950</v>
      </c>
    </row>
    <row r="79" spans="1:22" ht="12.6" customHeight="1" thickBot="1" x14ac:dyDescent="0.35">
      <c r="A79" s="171"/>
      <c r="B79" s="33" t="s">
        <v>6</v>
      </c>
      <c r="C79" s="35"/>
      <c r="D79" s="21"/>
      <c r="E79" s="21"/>
      <c r="F79" s="20"/>
      <c r="G79" s="20"/>
      <c r="H79" s="20"/>
      <c r="I79" s="17"/>
      <c r="J79" s="21"/>
      <c r="K79" s="23"/>
      <c r="L79" s="143">
        <v>0</v>
      </c>
      <c r="M79" s="35"/>
      <c r="N79" s="21"/>
      <c r="O79" s="21"/>
      <c r="P79" s="20">
        <v>0</v>
      </c>
      <c r="Q79" s="20">
        <v>0</v>
      </c>
      <c r="R79" s="20">
        <v>0</v>
      </c>
      <c r="S79" s="17">
        <v>0</v>
      </c>
      <c r="T79" s="21"/>
      <c r="U79" s="39">
        <v>0</v>
      </c>
      <c r="V79" s="54">
        <v>0</v>
      </c>
    </row>
    <row r="80" spans="1:22" ht="12.6" customHeight="1" thickBot="1" x14ac:dyDescent="0.35">
      <c r="A80" s="171"/>
      <c r="B80" s="36" t="s">
        <v>10</v>
      </c>
      <c r="C80" s="34">
        <v>6</v>
      </c>
      <c r="D80" s="20">
        <v>0</v>
      </c>
      <c r="E80" s="20">
        <v>0</v>
      </c>
      <c r="F80" s="21"/>
      <c r="G80" s="16"/>
      <c r="H80" s="16"/>
      <c r="I80" s="21"/>
      <c r="J80" s="21"/>
      <c r="K80" s="22"/>
      <c r="L80" s="145">
        <v>6</v>
      </c>
      <c r="M80" s="34">
        <v>4982333</v>
      </c>
      <c r="N80" s="20">
        <v>0</v>
      </c>
      <c r="O80" s="20">
        <v>0</v>
      </c>
      <c r="P80" s="21"/>
      <c r="Q80" s="16"/>
      <c r="R80" s="16"/>
      <c r="S80" s="21"/>
      <c r="T80" s="21"/>
      <c r="U80" s="58"/>
      <c r="V80" s="54">
        <v>4982333</v>
      </c>
    </row>
    <row r="81" spans="1:22" ht="12.6" customHeight="1" thickBot="1" x14ac:dyDescent="0.35">
      <c r="A81" s="171"/>
      <c r="B81" s="36" t="s">
        <v>33</v>
      </c>
      <c r="C81" s="35"/>
      <c r="D81" s="21"/>
      <c r="E81" s="21"/>
      <c r="F81" s="21"/>
      <c r="G81" s="16"/>
      <c r="H81" s="20"/>
      <c r="I81" s="20"/>
      <c r="J81" s="21"/>
      <c r="K81" s="16"/>
      <c r="L81" s="145">
        <v>0</v>
      </c>
      <c r="M81" s="16"/>
      <c r="N81" s="20"/>
      <c r="O81" s="16"/>
      <c r="P81" s="16"/>
      <c r="Q81" s="16"/>
      <c r="R81" s="20"/>
      <c r="S81" s="17">
        <v>0</v>
      </c>
      <c r="T81" s="21"/>
      <c r="U81" s="58"/>
      <c r="V81" s="54">
        <v>0</v>
      </c>
    </row>
    <row r="82" spans="1:22" ht="12.6" customHeight="1" thickBot="1" x14ac:dyDescent="0.35">
      <c r="A82" s="171"/>
      <c r="B82" s="36" t="s">
        <v>41</v>
      </c>
      <c r="C82" s="35"/>
      <c r="D82" s="21"/>
      <c r="E82" s="21"/>
      <c r="F82" s="21"/>
      <c r="G82" s="20"/>
      <c r="H82" s="16"/>
      <c r="I82" s="16"/>
      <c r="J82" s="21"/>
      <c r="K82" s="16"/>
      <c r="L82" s="144">
        <v>0</v>
      </c>
      <c r="M82" s="16"/>
      <c r="N82" s="16"/>
      <c r="O82" s="16"/>
      <c r="P82" s="16"/>
      <c r="Q82" s="20">
        <v>0</v>
      </c>
      <c r="R82" s="16">
        <v>0</v>
      </c>
      <c r="S82" s="21"/>
      <c r="T82" s="21"/>
      <c r="U82" s="58"/>
      <c r="V82" s="54">
        <v>0</v>
      </c>
    </row>
    <row r="83" spans="1:22" ht="12.6" customHeight="1" thickBot="1" x14ac:dyDescent="0.35">
      <c r="A83" s="171"/>
      <c r="B83" s="36" t="s">
        <v>42</v>
      </c>
      <c r="C83" s="35"/>
      <c r="D83" s="21"/>
      <c r="E83" s="21"/>
      <c r="F83" s="21"/>
      <c r="G83" s="20"/>
      <c r="H83" s="16"/>
      <c r="I83" s="16"/>
      <c r="J83" s="16"/>
      <c r="K83" s="16"/>
      <c r="L83" s="143">
        <v>0</v>
      </c>
      <c r="M83" s="16"/>
      <c r="N83" s="16"/>
      <c r="O83" s="16"/>
      <c r="P83" s="16"/>
      <c r="Q83" s="20">
        <v>0</v>
      </c>
      <c r="R83" s="16">
        <v>0</v>
      </c>
      <c r="S83" s="21"/>
      <c r="T83" s="21"/>
      <c r="U83" s="58"/>
      <c r="V83" s="54">
        <v>0</v>
      </c>
    </row>
    <row r="84" spans="1:22" ht="12.6" customHeight="1" thickBot="1" x14ac:dyDescent="0.35">
      <c r="A84" s="171"/>
      <c r="B84" s="36" t="s">
        <v>43</v>
      </c>
      <c r="C84" s="35"/>
      <c r="D84" s="21"/>
      <c r="E84" s="21"/>
      <c r="F84" s="21"/>
      <c r="G84" s="24"/>
      <c r="H84" s="16"/>
      <c r="I84" s="16"/>
      <c r="J84" s="16"/>
      <c r="K84" s="16"/>
      <c r="L84" s="143">
        <v>0</v>
      </c>
      <c r="M84" s="16"/>
      <c r="N84" s="16"/>
      <c r="O84" s="16"/>
      <c r="P84" s="16"/>
      <c r="Q84" s="20">
        <v>0</v>
      </c>
      <c r="R84" s="16">
        <v>0</v>
      </c>
      <c r="S84" s="21"/>
      <c r="T84" s="21"/>
      <c r="U84" s="58"/>
      <c r="V84" s="55">
        <v>0</v>
      </c>
    </row>
    <row r="85" spans="1:22" ht="15.6" thickBot="1" x14ac:dyDescent="0.35">
      <c r="A85" s="172" t="s">
        <v>24</v>
      </c>
      <c r="B85" s="173"/>
      <c r="C85" s="62">
        <v>7</v>
      </c>
      <c r="D85" s="63">
        <v>5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51">
        <v>12</v>
      </c>
      <c r="M85" s="62">
        <v>5050413</v>
      </c>
      <c r="N85" s="62">
        <v>446870</v>
      </c>
      <c r="O85" s="62">
        <v>0</v>
      </c>
      <c r="P85" s="62">
        <v>0</v>
      </c>
      <c r="Q85" s="62">
        <v>0</v>
      </c>
      <c r="R85" s="62">
        <v>0</v>
      </c>
      <c r="S85" s="62">
        <v>0</v>
      </c>
      <c r="T85" s="62">
        <v>0</v>
      </c>
      <c r="U85" s="62">
        <v>0</v>
      </c>
      <c r="V85" s="52">
        <v>5497283</v>
      </c>
    </row>
    <row r="86" spans="1:22" ht="12.6" customHeight="1" thickBot="1" x14ac:dyDescent="0.35">
      <c r="A86" s="170" t="s">
        <v>20</v>
      </c>
      <c r="B86" s="31" t="s">
        <v>5</v>
      </c>
      <c r="C86" s="41">
        <v>0</v>
      </c>
      <c r="D86" s="37">
        <v>0</v>
      </c>
      <c r="E86" s="37">
        <v>0</v>
      </c>
      <c r="F86" s="26"/>
      <c r="G86" s="26"/>
      <c r="H86" s="25"/>
      <c r="I86" s="25">
        <v>0</v>
      </c>
      <c r="J86" s="16"/>
      <c r="K86" s="26"/>
      <c r="L86" s="143">
        <v>0</v>
      </c>
      <c r="M86" s="138">
        <v>0</v>
      </c>
      <c r="N86" s="25">
        <v>0</v>
      </c>
      <c r="O86" s="25">
        <v>0</v>
      </c>
      <c r="P86" s="16"/>
      <c r="Q86" s="26"/>
      <c r="R86" s="25"/>
      <c r="S86" s="25">
        <v>0</v>
      </c>
      <c r="T86" s="26"/>
      <c r="U86" s="57"/>
      <c r="V86" s="53">
        <v>0</v>
      </c>
    </row>
    <row r="87" spans="1:22" ht="12.6" customHeight="1" thickBot="1" x14ac:dyDescent="0.35">
      <c r="A87" s="171"/>
      <c r="B87" s="33" t="s">
        <v>7</v>
      </c>
      <c r="C87" s="34">
        <v>0</v>
      </c>
      <c r="D87" s="20">
        <v>0</v>
      </c>
      <c r="E87" s="20">
        <v>0</v>
      </c>
      <c r="F87" s="21"/>
      <c r="G87" s="20">
        <v>0</v>
      </c>
      <c r="H87" s="21">
        <v>0</v>
      </c>
      <c r="I87" s="21"/>
      <c r="J87" s="21"/>
      <c r="K87" s="21"/>
      <c r="L87" s="144">
        <v>0</v>
      </c>
      <c r="M87" s="139">
        <v>0</v>
      </c>
      <c r="N87" s="21">
        <v>0</v>
      </c>
      <c r="O87" s="21">
        <v>0</v>
      </c>
      <c r="P87" s="21"/>
      <c r="Q87" s="20">
        <v>0</v>
      </c>
      <c r="R87" s="21">
        <v>0</v>
      </c>
      <c r="S87" s="21"/>
      <c r="T87" s="21"/>
      <c r="U87" s="58"/>
      <c r="V87" s="53">
        <v>0</v>
      </c>
    </row>
    <row r="88" spans="1:22" ht="12.6" customHeight="1" thickBot="1" x14ac:dyDescent="0.35">
      <c r="A88" s="171"/>
      <c r="B88" s="33" t="s">
        <v>6</v>
      </c>
      <c r="C88" s="35"/>
      <c r="D88" s="21"/>
      <c r="E88" s="21"/>
      <c r="F88" s="20">
        <v>0</v>
      </c>
      <c r="G88" s="20">
        <v>53</v>
      </c>
      <c r="H88" s="20">
        <v>0</v>
      </c>
      <c r="I88" s="17">
        <v>0</v>
      </c>
      <c r="J88" s="21"/>
      <c r="K88" s="23">
        <v>0</v>
      </c>
      <c r="L88" s="143">
        <v>53</v>
      </c>
      <c r="M88" s="139"/>
      <c r="N88" s="21"/>
      <c r="O88" s="21"/>
      <c r="P88" s="20">
        <v>0</v>
      </c>
      <c r="Q88" s="20">
        <v>2965165</v>
      </c>
      <c r="R88" s="20">
        <v>0</v>
      </c>
      <c r="S88" s="17">
        <v>0</v>
      </c>
      <c r="T88" s="21"/>
      <c r="U88" s="39">
        <v>0</v>
      </c>
      <c r="V88" s="53">
        <v>2965165</v>
      </c>
    </row>
    <row r="89" spans="1:22" ht="12.6" customHeight="1" thickBot="1" x14ac:dyDescent="0.35">
      <c r="A89" s="171"/>
      <c r="B89" s="36" t="s">
        <v>10</v>
      </c>
      <c r="C89" s="34">
        <v>0</v>
      </c>
      <c r="D89" s="20">
        <v>1</v>
      </c>
      <c r="E89" s="20">
        <v>0</v>
      </c>
      <c r="F89" s="21"/>
      <c r="G89" s="16"/>
      <c r="H89" s="16"/>
      <c r="I89" s="21"/>
      <c r="J89" s="21"/>
      <c r="K89" s="22"/>
      <c r="L89" s="145">
        <v>1</v>
      </c>
      <c r="M89" s="140">
        <v>0</v>
      </c>
      <c r="N89" s="20">
        <v>59086</v>
      </c>
      <c r="O89" s="20">
        <v>0</v>
      </c>
      <c r="P89" s="21"/>
      <c r="Q89" s="16"/>
      <c r="R89" s="16"/>
      <c r="S89" s="21"/>
      <c r="T89" s="21"/>
      <c r="U89" s="58"/>
      <c r="V89" s="53">
        <v>59086</v>
      </c>
    </row>
    <row r="90" spans="1:22" ht="12.6" customHeight="1" thickBot="1" x14ac:dyDescent="0.35">
      <c r="A90" s="171"/>
      <c r="B90" s="36" t="s">
        <v>33</v>
      </c>
      <c r="C90" s="35"/>
      <c r="D90" s="21"/>
      <c r="E90" s="21"/>
      <c r="F90" s="21"/>
      <c r="G90" s="16"/>
      <c r="H90" s="20"/>
      <c r="I90" s="20">
        <v>0</v>
      </c>
      <c r="J90" s="21"/>
      <c r="K90" s="16"/>
      <c r="L90" s="145">
        <v>0</v>
      </c>
      <c r="M90" s="140"/>
      <c r="N90" s="20"/>
      <c r="O90" s="20"/>
      <c r="P90" s="16"/>
      <c r="Q90" s="16"/>
      <c r="R90" s="20"/>
      <c r="S90" s="17">
        <v>0</v>
      </c>
      <c r="T90" s="21"/>
      <c r="U90" s="58"/>
      <c r="V90" s="53">
        <v>0</v>
      </c>
    </row>
    <row r="91" spans="1:22" ht="12.6" customHeight="1" thickBot="1" x14ac:dyDescent="0.35">
      <c r="A91" s="171"/>
      <c r="B91" s="36" t="s">
        <v>41</v>
      </c>
      <c r="C91" s="35"/>
      <c r="D91" s="21"/>
      <c r="E91" s="21"/>
      <c r="F91" s="21"/>
      <c r="G91" s="20">
        <v>0</v>
      </c>
      <c r="H91" s="16">
        <v>0</v>
      </c>
      <c r="I91" s="16"/>
      <c r="J91" s="16"/>
      <c r="K91" s="16"/>
      <c r="L91" s="144">
        <v>0</v>
      </c>
      <c r="M91" s="141"/>
      <c r="N91" s="16"/>
      <c r="O91" s="16"/>
      <c r="P91" s="16"/>
      <c r="Q91" s="20">
        <v>0</v>
      </c>
      <c r="R91" s="16">
        <v>0</v>
      </c>
      <c r="S91" s="21"/>
      <c r="T91" s="21"/>
      <c r="U91" s="58"/>
      <c r="V91" s="53">
        <v>0</v>
      </c>
    </row>
    <row r="92" spans="1:22" ht="12.6" customHeight="1" thickBot="1" x14ac:dyDescent="0.35">
      <c r="A92" s="171"/>
      <c r="B92" s="36" t="s">
        <v>42</v>
      </c>
      <c r="C92" s="35"/>
      <c r="D92" s="21"/>
      <c r="E92" s="21"/>
      <c r="F92" s="21"/>
      <c r="G92" s="20">
        <v>0</v>
      </c>
      <c r="H92" s="16">
        <v>0</v>
      </c>
      <c r="I92" s="16"/>
      <c r="J92" s="16"/>
      <c r="K92" s="16"/>
      <c r="L92" s="143">
        <v>0</v>
      </c>
      <c r="M92" s="141"/>
      <c r="N92" s="16"/>
      <c r="O92" s="16"/>
      <c r="P92" s="16"/>
      <c r="Q92" s="20">
        <v>0</v>
      </c>
      <c r="R92" s="16">
        <v>0</v>
      </c>
      <c r="S92" s="21"/>
      <c r="T92" s="21"/>
      <c r="U92" s="58"/>
      <c r="V92" s="53">
        <v>0</v>
      </c>
    </row>
    <row r="93" spans="1:22" ht="12.6" customHeight="1" thickBot="1" x14ac:dyDescent="0.35">
      <c r="A93" s="171"/>
      <c r="B93" s="36" t="s">
        <v>43</v>
      </c>
      <c r="C93" s="35"/>
      <c r="D93" s="21"/>
      <c r="E93" s="21"/>
      <c r="F93" s="21"/>
      <c r="G93" s="24">
        <v>0</v>
      </c>
      <c r="H93" s="16">
        <v>0</v>
      </c>
      <c r="I93" s="16"/>
      <c r="J93" s="16"/>
      <c r="K93" s="16"/>
      <c r="L93" s="143">
        <v>0</v>
      </c>
      <c r="M93" s="141"/>
      <c r="N93" s="16"/>
      <c r="O93" s="16"/>
      <c r="P93" s="16"/>
      <c r="Q93" s="20">
        <v>0</v>
      </c>
      <c r="R93" s="16">
        <v>0</v>
      </c>
      <c r="S93" s="21"/>
      <c r="T93" s="21"/>
      <c r="U93" s="58"/>
      <c r="V93" s="53">
        <v>0</v>
      </c>
    </row>
    <row r="94" spans="1:22" ht="15.6" thickBot="1" x14ac:dyDescent="0.35">
      <c r="A94" s="172" t="s">
        <v>24</v>
      </c>
      <c r="B94" s="173"/>
      <c r="C94" s="70">
        <v>0</v>
      </c>
      <c r="D94" s="44">
        <v>1</v>
      </c>
      <c r="E94" s="44">
        <v>0</v>
      </c>
      <c r="F94" s="44">
        <v>0</v>
      </c>
      <c r="G94" s="44">
        <v>53</v>
      </c>
      <c r="H94" s="44">
        <v>0</v>
      </c>
      <c r="I94" s="44">
        <v>0</v>
      </c>
      <c r="J94" s="44">
        <v>0</v>
      </c>
      <c r="K94" s="44">
        <v>0</v>
      </c>
      <c r="L94" s="142">
        <v>54</v>
      </c>
      <c r="M94" s="42">
        <v>0</v>
      </c>
      <c r="N94" s="6">
        <v>59086</v>
      </c>
      <c r="O94" s="6">
        <v>0</v>
      </c>
      <c r="P94" s="6">
        <v>0</v>
      </c>
      <c r="Q94" s="6">
        <v>2965165</v>
      </c>
      <c r="R94" s="6">
        <v>0</v>
      </c>
      <c r="S94" s="6">
        <v>0</v>
      </c>
      <c r="T94" s="6">
        <v>0</v>
      </c>
      <c r="U94" s="69">
        <v>0</v>
      </c>
      <c r="V94" s="56">
        <v>3024251</v>
      </c>
    </row>
    <row r="95" spans="1:22" ht="15.6" thickBot="1" x14ac:dyDescent="0.35">
      <c r="A95" s="178" t="s">
        <v>25</v>
      </c>
      <c r="B95" s="179"/>
      <c r="C95" s="71">
        <v>1545</v>
      </c>
      <c r="D95" s="72">
        <v>157</v>
      </c>
      <c r="E95" s="72">
        <v>122</v>
      </c>
      <c r="F95" s="72">
        <v>35</v>
      </c>
      <c r="G95" s="72">
        <v>1802</v>
      </c>
      <c r="H95" s="72">
        <v>117</v>
      </c>
      <c r="I95" s="72">
        <v>77</v>
      </c>
      <c r="J95" s="72">
        <v>4</v>
      </c>
      <c r="K95" s="72">
        <v>5</v>
      </c>
      <c r="L95" s="73">
        <v>3864</v>
      </c>
      <c r="M95" s="43">
        <v>1751537454</v>
      </c>
      <c r="N95" s="44">
        <v>126584790</v>
      </c>
      <c r="O95" s="44">
        <v>105743004</v>
      </c>
      <c r="P95" s="44">
        <v>14998754</v>
      </c>
      <c r="Q95" s="44">
        <v>527817158</v>
      </c>
      <c r="R95" s="44">
        <v>114691031</v>
      </c>
      <c r="S95" s="44">
        <v>28819749</v>
      </c>
      <c r="T95" s="44">
        <v>2766400</v>
      </c>
      <c r="U95" s="59">
        <v>4227256</v>
      </c>
      <c r="V95" s="60">
        <v>2677185596</v>
      </c>
    </row>
    <row r="96" spans="1:22" x14ac:dyDescent="0.3">
      <c r="V96" s="1"/>
    </row>
    <row r="97" spans="2:23" ht="48.6" customHeight="1" x14ac:dyDescent="0.3">
      <c r="B97" s="182" t="s">
        <v>37</v>
      </c>
      <c r="C97" s="182"/>
      <c r="D97" s="182"/>
      <c r="E97" s="182"/>
      <c r="F97" s="182"/>
      <c r="G97" s="182"/>
      <c r="H97" s="182"/>
      <c r="I97" s="182"/>
      <c r="J97" s="182"/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</row>
    <row r="98" spans="2:23" ht="15" x14ac:dyDescent="0.3">
      <c r="B98" s="7" t="s">
        <v>9</v>
      </c>
    </row>
    <row r="99" spans="2:23" ht="15" x14ac:dyDescent="0.35">
      <c r="B99" s="8" t="s">
        <v>26</v>
      </c>
    </row>
    <row r="100" spans="2:23" ht="15" x14ac:dyDescent="0.35">
      <c r="B100" s="9" t="s">
        <v>27</v>
      </c>
    </row>
  </sheetData>
  <mergeCells count="28">
    <mergeCell ref="A95:B95"/>
    <mergeCell ref="A1:V1"/>
    <mergeCell ref="A2:H2"/>
    <mergeCell ref="B97:W97"/>
    <mergeCell ref="A68:A75"/>
    <mergeCell ref="A76:B76"/>
    <mergeCell ref="A77:A84"/>
    <mergeCell ref="A85:B85"/>
    <mergeCell ref="A86:A93"/>
    <mergeCell ref="A94:B94"/>
    <mergeCell ref="A41:A48"/>
    <mergeCell ref="A49:B49"/>
    <mergeCell ref="A50:A57"/>
    <mergeCell ref="A58:B58"/>
    <mergeCell ref="A59:A66"/>
    <mergeCell ref="A67:B67"/>
    <mergeCell ref="A40:B40"/>
    <mergeCell ref="A3:A4"/>
    <mergeCell ref="B3:B4"/>
    <mergeCell ref="C3:L3"/>
    <mergeCell ref="M3:V3"/>
    <mergeCell ref="A5:A12"/>
    <mergeCell ref="A13:B13"/>
    <mergeCell ref="A14:A21"/>
    <mergeCell ref="A22:B22"/>
    <mergeCell ref="A23:A30"/>
    <mergeCell ref="A31:B31"/>
    <mergeCell ref="A32:A3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2"/>
  <sheetViews>
    <sheetView zoomScale="80" zoomScaleNormal="80" workbookViewId="0">
      <selection sqref="A1:W1"/>
    </sheetView>
  </sheetViews>
  <sheetFormatPr defaultColWidth="8.88671875" defaultRowHeight="13.2" x14ac:dyDescent="0.3"/>
  <cols>
    <col min="1" max="1" width="14.109375" style="11" customWidth="1"/>
    <col min="2" max="2" width="15.88671875" style="11" customWidth="1"/>
    <col min="3" max="4" width="12.6640625" style="11" customWidth="1"/>
    <col min="5" max="5" width="15.21875" style="11" customWidth="1"/>
    <col min="6" max="7" width="12.6640625" style="11" customWidth="1"/>
    <col min="8" max="8" width="14.6640625" style="11" customWidth="1"/>
    <col min="9" max="9" width="15" style="11" customWidth="1"/>
    <col min="10" max="10" width="14.44140625" style="11" customWidth="1"/>
    <col min="11" max="11" width="18.33203125" style="11" customWidth="1"/>
    <col min="12" max="12" width="14.6640625" style="11" customWidth="1"/>
    <col min="13" max="13" width="13.21875" style="11" customWidth="1"/>
    <col min="14" max="21" width="12.6640625" style="11" customWidth="1"/>
    <col min="22" max="22" width="14.6640625" style="11" customWidth="1"/>
    <col min="23" max="23" width="18" style="137" customWidth="1"/>
    <col min="24" max="24" width="13.33203125" style="11" customWidth="1"/>
    <col min="25" max="16384" width="8.88671875" style="11"/>
  </cols>
  <sheetData>
    <row r="1" spans="1:24" ht="49.2" customHeight="1" x14ac:dyDescent="0.3">
      <c r="A1" s="183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</row>
    <row r="2" spans="1:24" ht="22.95" customHeight="1" x14ac:dyDescent="0.3">
      <c r="A2" s="186" t="s">
        <v>35</v>
      </c>
      <c r="B2" s="187" t="s">
        <v>45</v>
      </c>
      <c r="C2" s="188"/>
      <c r="D2" s="189"/>
      <c r="E2" s="187" t="s">
        <v>65</v>
      </c>
      <c r="F2" s="188"/>
      <c r="G2" s="189"/>
      <c r="H2" s="187" t="s">
        <v>66</v>
      </c>
      <c r="I2" s="188"/>
      <c r="J2" s="189"/>
      <c r="K2" s="187" t="s">
        <v>67</v>
      </c>
      <c r="L2" s="188"/>
      <c r="M2" s="189"/>
      <c r="N2" s="187" t="s">
        <v>68</v>
      </c>
      <c r="O2" s="188"/>
      <c r="P2" s="189"/>
      <c r="Q2" s="187" t="s">
        <v>69</v>
      </c>
      <c r="R2" s="188"/>
      <c r="S2" s="189"/>
      <c r="T2" s="187" t="s">
        <v>70</v>
      </c>
      <c r="U2" s="188"/>
      <c r="V2" s="189"/>
      <c r="W2" s="184" t="s">
        <v>36</v>
      </c>
    </row>
    <row r="3" spans="1:24" ht="28.2" customHeight="1" x14ac:dyDescent="0.3">
      <c r="A3" s="186"/>
      <c r="B3" s="75" t="s">
        <v>38</v>
      </c>
      <c r="C3" s="12" t="s">
        <v>39</v>
      </c>
      <c r="D3" s="74" t="s">
        <v>44</v>
      </c>
      <c r="E3" s="75" t="s">
        <v>38</v>
      </c>
      <c r="F3" s="75" t="s">
        <v>39</v>
      </c>
      <c r="G3" s="74" t="s">
        <v>44</v>
      </c>
      <c r="H3" s="75" t="s">
        <v>38</v>
      </c>
      <c r="I3" s="75" t="s">
        <v>39</v>
      </c>
      <c r="J3" s="74" t="s">
        <v>44</v>
      </c>
      <c r="K3" s="75" t="s">
        <v>38</v>
      </c>
      <c r="L3" s="75" t="s">
        <v>39</v>
      </c>
      <c r="M3" s="74" t="s">
        <v>44</v>
      </c>
      <c r="N3" s="75" t="s">
        <v>38</v>
      </c>
      <c r="O3" s="75" t="s">
        <v>39</v>
      </c>
      <c r="P3" s="74" t="s">
        <v>44</v>
      </c>
      <c r="Q3" s="75" t="s">
        <v>38</v>
      </c>
      <c r="R3" s="75" t="s">
        <v>39</v>
      </c>
      <c r="S3" s="74" t="s">
        <v>44</v>
      </c>
      <c r="T3" s="75" t="s">
        <v>38</v>
      </c>
      <c r="U3" s="75" t="s">
        <v>39</v>
      </c>
      <c r="V3" s="74" t="s">
        <v>44</v>
      </c>
      <c r="W3" s="185"/>
    </row>
    <row r="4" spans="1:24" ht="18.600000000000001" customHeight="1" x14ac:dyDescent="0.3">
      <c r="A4" s="12" t="s">
        <v>0</v>
      </c>
      <c r="B4" s="13">
        <v>128460638</v>
      </c>
      <c r="C4" s="13">
        <v>145617330</v>
      </c>
      <c r="D4" s="13">
        <v>0</v>
      </c>
      <c r="E4" s="13">
        <v>314187232</v>
      </c>
      <c r="F4" s="13">
        <v>44233740</v>
      </c>
      <c r="G4" s="13">
        <v>0</v>
      </c>
      <c r="H4" s="13">
        <v>705619763</v>
      </c>
      <c r="I4" s="13">
        <v>7801450</v>
      </c>
      <c r="J4" s="13">
        <v>13886277</v>
      </c>
      <c r="K4" s="13">
        <v>115865524</v>
      </c>
      <c r="L4" s="13">
        <v>0</v>
      </c>
      <c r="M4" s="13">
        <v>217968756</v>
      </c>
      <c r="N4" s="13">
        <v>14249400</v>
      </c>
      <c r="O4" s="13">
        <v>0</v>
      </c>
      <c r="P4" s="13">
        <v>23718944</v>
      </c>
      <c r="Q4" s="13">
        <v>0</v>
      </c>
      <c r="R4" s="13">
        <v>0</v>
      </c>
      <c r="S4" s="13">
        <v>13202550</v>
      </c>
      <c r="T4" s="13">
        <v>0</v>
      </c>
      <c r="U4" s="13">
        <v>0</v>
      </c>
      <c r="V4" s="13">
        <v>6725880</v>
      </c>
      <c r="W4" s="135">
        <v>1751537484</v>
      </c>
      <c r="X4" s="14"/>
    </row>
    <row r="5" spans="1:24" ht="18.600000000000001" customHeight="1" x14ac:dyDescent="0.3">
      <c r="A5" s="12" t="s">
        <v>1</v>
      </c>
      <c r="B5" s="13">
        <v>8318800</v>
      </c>
      <c r="C5" s="13">
        <v>0</v>
      </c>
      <c r="D5" s="13">
        <v>0</v>
      </c>
      <c r="E5" s="13">
        <v>31606302</v>
      </c>
      <c r="F5" s="13">
        <v>0</v>
      </c>
      <c r="G5" s="13">
        <v>0</v>
      </c>
      <c r="H5" s="13">
        <v>39297692</v>
      </c>
      <c r="I5" s="13">
        <v>0</v>
      </c>
      <c r="J5" s="13">
        <v>0</v>
      </c>
      <c r="K5" s="13">
        <v>5161646</v>
      </c>
      <c r="L5" s="13">
        <v>1854080</v>
      </c>
      <c r="M5" s="13">
        <v>3985577</v>
      </c>
      <c r="N5" s="13">
        <v>0</v>
      </c>
      <c r="O5" s="13">
        <v>2037730</v>
      </c>
      <c r="P5" s="13">
        <v>897403</v>
      </c>
      <c r="Q5" s="13">
        <v>11631924</v>
      </c>
      <c r="R5" s="13">
        <v>0</v>
      </c>
      <c r="S5" s="13">
        <v>1393200</v>
      </c>
      <c r="T5" s="13">
        <v>20400436</v>
      </c>
      <c r="U5" s="13">
        <v>0</v>
      </c>
      <c r="V5" s="13">
        <v>0</v>
      </c>
      <c r="W5" s="135">
        <v>126584790</v>
      </c>
      <c r="X5" s="14"/>
    </row>
    <row r="6" spans="1:24" ht="18.600000000000001" customHeight="1" x14ac:dyDescent="0.3">
      <c r="A6" s="12" t="s">
        <v>2</v>
      </c>
      <c r="B6" s="13">
        <v>4314460</v>
      </c>
      <c r="C6" s="13">
        <v>0</v>
      </c>
      <c r="D6" s="13">
        <v>0</v>
      </c>
      <c r="E6" s="13">
        <v>14371968</v>
      </c>
      <c r="F6" s="13">
        <v>0</v>
      </c>
      <c r="G6" s="13">
        <v>0</v>
      </c>
      <c r="H6" s="13">
        <v>66931363</v>
      </c>
      <c r="I6" s="13">
        <v>6069400</v>
      </c>
      <c r="J6" s="13">
        <v>0</v>
      </c>
      <c r="K6" s="13">
        <v>2813910</v>
      </c>
      <c r="L6" s="13">
        <v>5019992</v>
      </c>
      <c r="M6" s="13">
        <v>1908391</v>
      </c>
      <c r="N6" s="13">
        <v>0</v>
      </c>
      <c r="O6" s="13">
        <v>954400</v>
      </c>
      <c r="P6" s="13">
        <v>3359120</v>
      </c>
      <c r="Q6" s="13">
        <v>0</v>
      </c>
      <c r="R6" s="13">
        <v>0</v>
      </c>
      <c r="S6" s="13">
        <v>0</v>
      </c>
      <c r="T6" s="13">
        <v>0</v>
      </c>
      <c r="U6" s="13">
        <v>0</v>
      </c>
      <c r="V6" s="13">
        <v>0</v>
      </c>
      <c r="W6" s="135">
        <v>105743004</v>
      </c>
      <c r="X6" s="14"/>
    </row>
    <row r="7" spans="1:24" ht="18.600000000000001" customHeight="1" x14ac:dyDescent="0.3">
      <c r="A7" s="12" t="s">
        <v>3</v>
      </c>
      <c r="B7" s="13">
        <v>0</v>
      </c>
      <c r="C7" s="13">
        <v>0</v>
      </c>
      <c r="D7" s="13">
        <v>0</v>
      </c>
      <c r="E7" s="13">
        <v>1242700</v>
      </c>
      <c r="F7" s="13">
        <v>0</v>
      </c>
      <c r="G7" s="13">
        <v>0</v>
      </c>
      <c r="H7" s="13">
        <v>2417800</v>
      </c>
      <c r="I7" s="13"/>
      <c r="J7" s="13">
        <v>0</v>
      </c>
      <c r="K7" s="13">
        <v>3499496</v>
      </c>
      <c r="L7" s="13">
        <v>2109640</v>
      </c>
      <c r="M7" s="13">
        <v>2952791</v>
      </c>
      <c r="N7" s="13">
        <v>600000</v>
      </c>
      <c r="O7" s="13">
        <v>0</v>
      </c>
      <c r="P7" s="13">
        <v>2176327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5">
        <v>14998754</v>
      </c>
      <c r="X7" s="14"/>
    </row>
    <row r="8" spans="1:24" ht="18.600000000000001" customHeight="1" x14ac:dyDescent="0.3">
      <c r="A8" s="12" t="s">
        <v>4</v>
      </c>
      <c r="B8" s="13">
        <v>38398450</v>
      </c>
      <c r="C8" s="13">
        <v>0</v>
      </c>
      <c r="D8" s="13">
        <v>0</v>
      </c>
      <c r="E8" s="13">
        <v>3489355</v>
      </c>
      <c r="F8" s="13">
        <v>2455414</v>
      </c>
      <c r="G8" s="13">
        <v>0</v>
      </c>
      <c r="H8" s="13">
        <v>12171277</v>
      </c>
      <c r="I8" s="13">
        <v>101370600</v>
      </c>
      <c r="J8" s="13">
        <v>2445580</v>
      </c>
      <c r="K8" s="13">
        <v>116696648</v>
      </c>
      <c r="L8" s="13">
        <v>135792104</v>
      </c>
      <c r="M8" s="13">
        <v>20412279</v>
      </c>
      <c r="N8" s="13">
        <v>39584206</v>
      </c>
      <c r="O8" s="13">
        <v>9577224</v>
      </c>
      <c r="P8" s="13">
        <v>40092604</v>
      </c>
      <c r="Q8" s="13">
        <v>0</v>
      </c>
      <c r="R8" s="13">
        <v>0</v>
      </c>
      <c r="S8" s="13">
        <v>5181428</v>
      </c>
      <c r="T8" s="13">
        <v>0</v>
      </c>
      <c r="U8" s="13">
        <v>0</v>
      </c>
      <c r="V8" s="146">
        <v>150000</v>
      </c>
      <c r="W8" s="135">
        <v>527817169</v>
      </c>
      <c r="X8" s="14"/>
    </row>
    <row r="9" spans="1:24" ht="18.600000000000001" customHeight="1" x14ac:dyDescent="0.3">
      <c r="A9" s="12" t="s">
        <v>30</v>
      </c>
      <c r="B9" s="13">
        <v>11503720</v>
      </c>
      <c r="C9" s="13">
        <v>0</v>
      </c>
      <c r="D9" s="13">
        <v>0</v>
      </c>
      <c r="E9" s="13">
        <v>19265890</v>
      </c>
      <c r="F9" s="13">
        <v>404000</v>
      </c>
      <c r="G9" s="13">
        <v>0</v>
      </c>
      <c r="H9" s="13">
        <v>67985495</v>
      </c>
      <c r="I9" s="13">
        <v>4788475</v>
      </c>
      <c r="J9" s="13">
        <v>0</v>
      </c>
      <c r="K9" s="13">
        <v>6821910</v>
      </c>
      <c r="L9" s="13">
        <v>804780</v>
      </c>
      <c r="M9" s="13">
        <v>2859160</v>
      </c>
      <c r="N9" s="13">
        <v>0</v>
      </c>
      <c r="O9" s="13">
        <v>0</v>
      </c>
      <c r="P9" s="13">
        <v>257600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5">
        <v>114691030</v>
      </c>
      <c r="X9" s="14"/>
    </row>
    <row r="10" spans="1:24" ht="18.600000000000001" customHeight="1" x14ac:dyDescent="0.3">
      <c r="A10" s="12" t="s">
        <v>31</v>
      </c>
      <c r="B10" s="13">
        <v>0</v>
      </c>
      <c r="C10" s="13">
        <v>0</v>
      </c>
      <c r="D10" s="13">
        <v>0</v>
      </c>
      <c r="E10" s="13">
        <v>213640</v>
      </c>
      <c r="F10" s="13">
        <v>0</v>
      </c>
      <c r="G10" s="13">
        <v>0</v>
      </c>
      <c r="H10" s="13">
        <v>772390</v>
      </c>
      <c r="I10" s="13">
        <v>0</v>
      </c>
      <c r="J10" s="13">
        <v>0</v>
      </c>
      <c r="K10" s="13">
        <v>8598314</v>
      </c>
      <c r="L10" s="13">
        <v>0</v>
      </c>
      <c r="M10" s="13">
        <v>3504717</v>
      </c>
      <c r="N10" s="13">
        <v>26268</v>
      </c>
      <c r="O10" s="13">
        <v>6796550</v>
      </c>
      <c r="P10" s="13">
        <v>6067230</v>
      </c>
      <c r="Q10" s="13">
        <v>0</v>
      </c>
      <c r="R10" s="13">
        <v>0</v>
      </c>
      <c r="S10" s="13">
        <v>2840640</v>
      </c>
      <c r="T10" s="13">
        <v>0</v>
      </c>
      <c r="U10" s="13">
        <v>0</v>
      </c>
      <c r="V10" s="13">
        <v>0</v>
      </c>
      <c r="W10" s="135">
        <v>28819749</v>
      </c>
      <c r="X10" s="14"/>
    </row>
    <row r="11" spans="1:24" ht="29.4" customHeight="1" x14ac:dyDescent="0.3">
      <c r="A11" s="12" t="s">
        <v>32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1766800</v>
      </c>
      <c r="I11" s="13">
        <v>0</v>
      </c>
      <c r="J11" s="13">
        <v>0</v>
      </c>
      <c r="K11" s="13">
        <v>639600</v>
      </c>
      <c r="L11" s="13">
        <v>0</v>
      </c>
      <c r="M11" s="13">
        <v>360000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5">
        <v>2766400</v>
      </c>
      <c r="X11" s="14"/>
    </row>
    <row r="12" spans="1:24" ht="29.4" customHeight="1" x14ac:dyDescent="0.3">
      <c r="A12" s="4" t="s">
        <v>40</v>
      </c>
      <c r="B12" s="13">
        <v>499016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2013200</v>
      </c>
      <c r="I12" s="13">
        <v>0</v>
      </c>
      <c r="J12" s="13">
        <v>0</v>
      </c>
      <c r="K12" s="13">
        <v>15000</v>
      </c>
      <c r="L12" s="13">
        <v>0</v>
      </c>
      <c r="M12" s="13">
        <v>0</v>
      </c>
      <c r="N12" s="13">
        <v>0</v>
      </c>
      <c r="O12" s="13">
        <v>0</v>
      </c>
      <c r="P12" s="13">
        <v>1700000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5">
        <v>4227216</v>
      </c>
      <c r="X12" s="14"/>
    </row>
    <row r="13" spans="1:24" ht="26.4" customHeight="1" x14ac:dyDescent="0.3">
      <c r="A13" s="12" t="s">
        <v>36</v>
      </c>
      <c r="B13" s="15">
        <v>191495084</v>
      </c>
      <c r="C13" s="15">
        <v>145617330</v>
      </c>
      <c r="D13" s="15">
        <v>0</v>
      </c>
      <c r="E13" s="15">
        <v>384377087</v>
      </c>
      <c r="F13" s="15">
        <v>47093154</v>
      </c>
      <c r="G13" s="15">
        <v>0</v>
      </c>
      <c r="H13" s="15">
        <v>898975780</v>
      </c>
      <c r="I13" s="15">
        <v>120029925</v>
      </c>
      <c r="J13" s="15">
        <v>16331857</v>
      </c>
      <c r="K13" s="15">
        <v>260112048</v>
      </c>
      <c r="L13" s="15">
        <v>145580596</v>
      </c>
      <c r="M13" s="15">
        <v>253951671</v>
      </c>
      <c r="N13" s="15">
        <v>54459874</v>
      </c>
      <c r="O13" s="15">
        <v>19365904</v>
      </c>
      <c r="P13" s="15">
        <v>78269228</v>
      </c>
      <c r="Q13" s="15">
        <v>11631924</v>
      </c>
      <c r="R13" s="15">
        <v>0</v>
      </c>
      <c r="S13" s="15">
        <v>22617818</v>
      </c>
      <c r="T13" s="15">
        <v>20400436</v>
      </c>
      <c r="U13" s="15">
        <v>0</v>
      </c>
      <c r="V13" s="15">
        <v>6875880</v>
      </c>
      <c r="W13" s="136">
        <v>2677185596</v>
      </c>
    </row>
    <row r="14" spans="1:24" ht="14.4" customHeight="1" x14ac:dyDescent="0.3"/>
    <row r="15" spans="1:24" ht="14.4" customHeight="1" x14ac:dyDescent="0.3"/>
    <row r="16" spans="1:24" ht="14.4" customHeight="1" x14ac:dyDescent="0.3"/>
    <row r="17" ht="14.4" customHeight="1" x14ac:dyDescent="0.3"/>
    <row r="18" ht="14.4" customHeight="1" x14ac:dyDescent="0.3"/>
    <row r="19" ht="14.4" customHeight="1" x14ac:dyDescent="0.3"/>
    <row r="20" ht="14.4" customHeight="1" x14ac:dyDescent="0.3"/>
    <row r="21" ht="14.4" customHeight="1" x14ac:dyDescent="0.3"/>
    <row r="22" ht="14.4" customHeight="1" x14ac:dyDescent="0.3"/>
  </sheetData>
  <mergeCells count="10">
    <mergeCell ref="A1:W1"/>
    <mergeCell ref="W2:W3"/>
    <mergeCell ref="A2:A3"/>
    <mergeCell ref="B2:D2"/>
    <mergeCell ref="E2:G2"/>
    <mergeCell ref="H2:J2"/>
    <mergeCell ref="K2:M2"/>
    <mergeCell ref="N2:P2"/>
    <mergeCell ref="T2:V2"/>
    <mergeCell ref="Q2:S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P43"/>
  <sheetViews>
    <sheetView topLeftCell="C1" workbookViewId="0">
      <selection activeCell="D4" sqref="D4:M39"/>
    </sheetView>
  </sheetViews>
  <sheetFormatPr defaultColWidth="9.109375" defaultRowHeight="15" x14ac:dyDescent="0.35"/>
  <cols>
    <col min="1" max="1" width="2.88671875" style="81" customWidth="1"/>
    <col min="2" max="2" width="15.6640625" style="80" customWidth="1"/>
    <col min="3" max="3" width="44.44140625" style="80" customWidth="1"/>
    <col min="4" max="4" width="14.88671875" style="81" customWidth="1"/>
    <col min="5" max="7" width="13.77734375" style="81" customWidth="1"/>
    <col min="8" max="8" width="13.77734375" style="82" customWidth="1"/>
    <col min="9" max="9" width="13.77734375" style="81" customWidth="1"/>
    <col min="10" max="10" width="13.77734375" style="82" customWidth="1"/>
    <col min="11" max="12" width="13.77734375" style="81" customWidth="1"/>
    <col min="13" max="13" width="15.77734375" style="81" customWidth="1"/>
    <col min="14" max="15" width="9.109375" style="81"/>
    <col min="16" max="16" width="9.5546875" style="81" customWidth="1"/>
    <col min="17" max="16384" width="9.109375" style="81"/>
  </cols>
  <sheetData>
    <row r="1" spans="2:16" ht="42.6" customHeight="1" x14ac:dyDescent="0.35">
      <c r="B1" s="191" t="s">
        <v>29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2:16" s="87" customFormat="1" ht="23.4" customHeight="1" x14ac:dyDescent="0.3">
      <c r="B2" s="192" t="s">
        <v>46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86"/>
      <c r="O2" s="86"/>
      <c r="P2" s="86"/>
    </row>
    <row r="3" spans="2:16" s="88" customFormat="1" ht="18" customHeight="1" x14ac:dyDescent="0.3">
      <c r="B3" s="195" t="s">
        <v>8</v>
      </c>
      <c r="C3" s="195"/>
      <c r="D3" s="76" t="s">
        <v>0</v>
      </c>
      <c r="E3" s="76" t="s">
        <v>1</v>
      </c>
      <c r="F3" s="77" t="s">
        <v>2</v>
      </c>
      <c r="G3" s="77" t="s">
        <v>3</v>
      </c>
      <c r="H3" s="76" t="s">
        <v>4</v>
      </c>
      <c r="I3" s="77" t="s">
        <v>30</v>
      </c>
      <c r="J3" s="76" t="s">
        <v>31</v>
      </c>
      <c r="K3" s="77" t="s">
        <v>32</v>
      </c>
      <c r="L3" s="77" t="s">
        <v>40</v>
      </c>
      <c r="M3" s="77" t="s">
        <v>36</v>
      </c>
    </row>
    <row r="4" spans="2:16" s="87" customFormat="1" ht="16.5" customHeight="1" x14ac:dyDescent="0.3">
      <c r="B4" s="190" t="s">
        <v>5</v>
      </c>
      <c r="C4" s="78" t="s">
        <v>47</v>
      </c>
      <c r="D4" s="149">
        <v>89</v>
      </c>
      <c r="E4" s="149">
        <v>80</v>
      </c>
      <c r="F4" s="149">
        <v>78</v>
      </c>
      <c r="G4" s="150"/>
      <c r="H4" s="150"/>
      <c r="I4" s="149">
        <v>45</v>
      </c>
      <c r="J4" s="149">
        <v>88</v>
      </c>
      <c r="K4" s="150"/>
      <c r="L4" s="150"/>
      <c r="M4" s="151">
        <v>380</v>
      </c>
    </row>
    <row r="5" spans="2:16" s="87" customFormat="1" ht="16.5" customHeight="1" x14ac:dyDescent="0.3">
      <c r="B5" s="190"/>
      <c r="C5" s="78" t="s">
        <v>48</v>
      </c>
      <c r="D5" s="149">
        <v>39750827</v>
      </c>
      <c r="E5" s="149">
        <v>8112459</v>
      </c>
      <c r="F5" s="149">
        <v>8169630</v>
      </c>
      <c r="G5" s="150"/>
      <c r="H5" s="150"/>
      <c r="I5" s="149">
        <v>2509951</v>
      </c>
      <c r="J5" s="149">
        <v>4740990</v>
      </c>
      <c r="K5" s="150"/>
      <c r="L5" s="150"/>
      <c r="M5" s="149">
        <v>63283857</v>
      </c>
    </row>
    <row r="6" spans="2:16" s="87" customFormat="1" ht="16.5" customHeight="1" x14ac:dyDescent="0.3">
      <c r="B6" s="190"/>
      <c r="C6" s="78" t="s">
        <v>49</v>
      </c>
      <c r="D6" s="149">
        <v>15900333</v>
      </c>
      <c r="E6" s="149">
        <v>3244979</v>
      </c>
      <c r="F6" s="149">
        <v>3267855</v>
      </c>
      <c r="G6" s="150"/>
      <c r="H6" s="150"/>
      <c r="I6" s="149">
        <v>1003983</v>
      </c>
      <c r="J6" s="149">
        <v>1896394</v>
      </c>
      <c r="K6" s="150"/>
      <c r="L6" s="150"/>
      <c r="M6" s="149">
        <v>25313544</v>
      </c>
    </row>
    <row r="7" spans="2:16" s="87" customFormat="1" ht="16.5" customHeight="1" x14ac:dyDescent="0.3">
      <c r="B7" s="190"/>
      <c r="C7" s="78" t="s">
        <v>50</v>
      </c>
      <c r="D7" s="149">
        <v>23850494</v>
      </c>
      <c r="E7" s="149">
        <v>4867480</v>
      </c>
      <c r="F7" s="149">
        <v>4901775</v>
      </c>
      <c r="G7" s="150"/>
      <c r="H7" s="150"/>
      <c r="I7" s="149">
        <v>1505968</v>
      </c>
      <c r="J7" s="149">
        <v>2844596</v>
      </c>
      <c r="K7" s="150"/>
      <c r="L7" s="150"/>
      <c r="M7" s="149">
        <v>37970313</v>
      </c>
    </row>
    <row r="8" spans="2:16" s="87" customFormat="1" ht="16.5" customHeight="1" x14ac:dyDescent="0.3">
      <c r="B8" s="190" t="s">
        <v>7</v>
      </c>
      <c r="C8" s="78" t="s">
        <v>47</v>
      </c>
      <c r="D8" s="149">
        <v>173</v>
      </c>
      <c r="E8" s="149">
        <v>317</v>
      </c>
      <c r="F8" s="149">
        <v>101</v>
      </c>
      <c r="G8" s="150"/>
      <c r="H8" s="149">
        <v>5660</v>
      </c>
      <c r="I8" s="150"/>
      <c r="J8" s="150"/>
      <c r="K8" s="150"/>
      <c r="L8" s="150"/>
      <c r="M8" s="149">
        <v>6251</v>
      </c>
    </row>
    <row r="9" spans="2:16" s="87" customFormat="1" ht="16.5" customHeight="1" x14ac:dyDescent="0.3">
      <c r="B9" s="190"/>
      <c r="C9" s="78" t="s">
        <v>48</v>
      </c>
      <c r="D9" s="149">
        <v>48320978</v>
      </c>
      <c r="E9" s="149">
        <v>23885340</v>
      </c>
      <c r="F9" s="149">
        <v>4941700</v>
      </c>
      <c r="G9" s="150"/>
      <c r="H9" s="149">
        <v>172967738</v>
      </c>
      <c r="I9" s="150"/>
      <c r="J9" s="150"/>
      <c r="K9" s="150"/>
      <c r="L9" s="150"/>
      <c r="M9" s="149">
        <v>250115756</v>
      </c>
    </row>
    <row r="10" spans="2:16" s="87" customFormat="1" ht="16.5" customHeight="1" x14ac:dyDescent="0.3">
      <c r="B10" s="190"/>
      <c r="C10" s="78" t="s">
        <v>49</v>
      </c>
      <c r="D10" s="149">
        <v>24160470</v>
      </c>
      <c r="E10" s="152">
        <v>11942670</v>
      </c>
      <c r="F10" s="149">
        <v>2470835</v>
      </c>
      <c r="G10" s="150"/>
      <c r="H10" s="149">
        <v>69190718</v>
      </c>
      <c r="I10" s="150"/>
      <c r="J10" s="150"/>
      <c r="K10" s="150"/>
      <c r="L10" s="150"/>
      <c r="M10" s="149">
        <v>107764693</v>
      </c>
    </row>
    <row r="11" spans="2:16" s="87" customFormat="1" ht="16.5" customHeight="1" x14ac:dyDescent="0.3">
      <c r="B11" s="190"/>
      <c r="C11" s="78" t="s">
        <v>50</v>
      </c>
      <c r="D11" s="149">
        <v>24160508</v>
      </c>
      <c r="E11" s="149">
        <v>11942670</v>
      </c>
      <c r="F11" s="149">
        <v>2470865</v>
      </c>
      <c r="G11" s="150"/>
      <c r="H11" s="149">
        <v>103785660</v>
      </c>
      <c r="I11" s="150"/>
      <c r="J11" s="150"/>
      <c r="K11" s="150"/>
      <c r="L11" s="150"/>
      <c r="M11" s="149">
        <v>142359703</v>
      </c>
    </row>
    <row r="12" spans="2:16" s="87" customFormat="1" ht="16.5" customHeight="1" x14ac:dyDescent="0.3">
      <c r="B12" s="190" t="s">
        <v>6</v>
      </c>
      <c r="C12" s="79" t="s">
        <v>47</v>
      </c>
      <c r="D12" s="150"/>
      <c r="E12" s="150"/>
      <c r="F12" s="150"/>
      <c r="G12" s="149">
        <v>128</v>
      </c>
      <c r="H12" s="149">
        <v>164</v>
      </c>
      <c r="I12" s="149">
        <v>54</v>
      </c>
      <c r="J12" s="149">
        <v>774</v>
      </c>
      <c r="K12" s="149">
        <v>48</v>
      </c>
      <c r="L12" s="149">
        <v>72</v>
      </c>
      <c r="M12" s="149">
        <v>1240</v>
      </c>
    </row>
    <row r="13" spans="2:16" s="87" customFormat="1" ht="16.5" customHeight="1" x14ac:dyDescent="0.3">
      <c r="B13" s="190"/>
      <c r="C13" s="79" t="s">
        <v>48</v>
      </c>
      <c r="D13" s="150"/>
      <c r="E13" s="150"/>
      <c r="F13" s="150"/>
      <c r="G13" s="149">
        <v>10272662</v>
      </c>
      <c r="H13" s="149">
        <v>9701627</v>
      </c>
      <c r="I13" s="149">
        <v>4390806</v>
      </c>
      <c r="J13" s="149">
        <v>73542244</v>
      </c>
      <c r="K13" s="149">
        <v>7126944</v>
      </c>
      <c r="L13" s="149">
        <v>2499455</v>
      </c>
      <c r="M13" s="149">
        <v>107533738</v>
      </c>
    </row>
    <row r="14" spans="2:16" s="87" customFormat="1" ht="16.5" customHeight="1" x14ac:dyDescent="0.3">
      <c r="B14" s="190"/>
      <c r="C14" s="79" t="s">
        <v>49</v>
      </c>
      <c r="D14" s="150"/>
      <c r="E14" s="150"/>
      <c r="F14" s="150"/>
      <c r="G14" s="149">
        <v>5136285</v>
      </c>
      <c r="H14" s="149">
        <v>4950722</v>
      </c>
      <c r="I14" s="149">
        <v>2195370</v>
      </c>
      <c r="J14" s="149">
        <v>36644853</v>
      </c>
      <c r="K14" s="149">
        <v>3563457</v>
      </c>
      <c r="L14" s="149">
        <v>1249690</v>
      </c>
      <c r="M14" s="149">
        <v>53740377</v>
      </c>
    </row>
    <row r="15" spans="2:16" s="87" customFormat="1" ht="16.8" customHeight="1" x14ac:dyDescent="0.3">
      <c r="B15" s="190"/>
      <c r="C15" s="79" t="s">
        <v>50</v>
      </c>
      <c r="D15" s="150"/>
      <c r="E15" s="150"/>
      <c r="F15" s="150"/>
      <c r="G15" s="149">
        <v>5136377</v>
      </c>
      <c r="H15" s="149">
        <v>4750905</v>
      </c>
      <c r="I15" s="149">
        <v>2195436</v>
      </c>
      <c r="J15" s="149">
        <v>36897391</v>
      </c>
      <c r="K15" s="149">
        <v>3563487</v>
      </c>
      <c r="L15" s="149">
        <v>1249765</v>
      </c>
      <c r="M15" s="149">
        <v>53793361</v>
      </c>
    </row>
    <row r="16" spans="2:16" s="87" customFormat="1" ht="16.8" customHeight="1" x14ac:dyDescent="0.3">
      <c r="B16" s="190" t="s">
        <v>51</v>
      </c>
      <c r="C16" s="78" t="s">
        <v>47</v>
      </c>
      <c r="D16" s="150"/>
      <c r="E16" s="150"/>
      <c r="F16" s="150"/>
      <c r="G16" s="150"/>
      <c r="H16" s="150"/>
      <c r="I16" s="149">
        <v>150</v>
      </c>
      <c r="J16" s="149">
        <v>48</v>
      </c>
      <c r="K16" s="150"/>
      <c r="L16" s="150"/>
      <c r="M16" s="149">
        <v>198</v>
      </c>
    </row>
    <row r="17" spans="2:13" s="87" customFormat="1" ht="16.8" customHeight="1" x14ac:dyDescent="0.3">
      <c r="B17" s="190"/>
      <c r="C17" s="78" t="s">
        <v>48</v>
      </c>
      <c r="D17" s="150"/>
      <c r="E17" s="150"/>
      <c r="F17" s="150"/>
      <c r="G17" s="150"/>
      <c r="H17" s="150"/>
      <c r="I17" s="149">
        <v>19434287</v>
      </c>
      <c r="J17" s="149">
        <v>17192581</v>
      </c>
      <c r="K17" s="150"/>
      <c r="L17" s="150"/>
      <c r="M17" s="149">
        <v>36626868</v>
      </c>
    </row>
    <row r="18" spans="2:13" s="87" customFormat="1" ht="16.8" customHeight="1" x14ac:dyDescent="0.3">
      <c r="B18" s="190"/>
      <c r="C18" s="78" t="s">
        <v>49</v>
      </c>
      <c r="D18" s="150"/>
      <c r="E18" s="150"/>
      <c r="F18" s="150"/>
      <c r="G18" s="150"/>
      <c r="H18" s="150"/>
      <c r="I18" s="149">
        <v>7773737</v>
      </c>
      <c r="J18" s="149">
        <v>6877062</v>
      </c>
      <c r="K18" s="150"/>
      <c r="L18" s="150"/>
      <c r="M18" s="149">
        <v>14650799</v>
      </c>
    </row>
    <row r="19" spans="2:13" s="87" customFormat="1" ht="16.8" customHeight="1" x14ac:dyDescent="0.3">
      <c r="B19" s="190"/>
      <c r="C19" s="78" t="s">
        <v>50</v>
      </c>
      <c r="D19" s="150"/>
      <c r="E19" s="150"/>
      <c r="F19" s="150"/>
      <c r="G19" s="150"/>
      <c r="H19" s="150"/>
      <c r="I19" s="149">
        <v>11660550</v>
      </c>
      <c r="J19" s="149">
        <v>10315519</v>
      </c>
      <c r="K19" s="150"/>
      <c r="L19" s="150"/>
      <c r="M19" s="149">
        <v>21976069</v>
      </c>
    </row>
    <row r="20" spans="2:13" s="87" customFormat="1" ht="16.5" customHeight="1" x14ac:dyDescent="0.3">
      <c r="B20" s="190" t="s">
        <v>52</v>
      </c>
      <c r="C20" s="78" t="s">
        <v>47</v>
      </c>
      <c r="D20" s="149">
        <v>1652</v>
      </c>
      <c r="E20" s="149">
        <v>203</v>
      </c>
      <c r="F20" s="149">
        <v>170</v>
      </c>
      <c r="G20" s="150"/>
      <c r="H20" s="150"/>
      <c r="I20" s="150"/>
      <c r="J20" s="150"/>
      <c r="K20" s="150"/>
      <c r="L20" s="150"/>
      <c r="M20" s="149">
        <v>2025</v>
      </c>
    </row>
    <row r="21" spans="2:13" s="87" customFormat="1" ht="16.5" customHeight="1" x14ac:dyDescent="0.3">
      <c r="B21" s="190"/>
      <c r="C21" s="78" t="s">
        <v>48</v>
      </c>
      <c r="D21" s="149">
        <v>1315565362</v>
      </c>
      <c r="E21" s="149">
        <v>50463222</v>
      </c>
      <c r="F21" s="149">
        <v>47807688</v>
      </c>
      <c r="G21" s="150"/>
      <c r="H21" s="150"/>
      <c r="I21" s="150"/>
      <c r="J21" s="150"/>
      <c r="K21" s="150"/>
      <c r="L21" s="150"/>
      <c r="M21" s="149">
        <v>1413836272</v>
      </c>
    </row>
    <row r="22" spans="2:13" s="87" customFormat="1" ht="16.5" customHeight="1" x14ac:dyDescent="0.3">
      <c r="B22" s="190"/>
      <c r="C22" s="78" t="s">
        <v>49</v>
      </c>
      <c r="D22" s="149">
        <v>526226247</v>
      </c>
      <c r="E22" s="149">
        <v>20185287</v>
      </c>
      <c r="F22" s="149">
        <v>19123079</v>
      </c>
      <c r="G22" s="150"/>
      <c r="H22" s="150"/>
      <c r="I22" s="150"/>
      <c r="J22" s="150"/>
      <c r="K22" s="150"/>
      <c r="L22" s="150"/>
      <c r="M22" s="149">
        <v>565534613</v>
      </c>
    </row>
    <row r="23" spans="2:13" s="87" customFormat="1" ht="16.5" customHeight="1" x14ac:dyDescent="0.3">
      <c r="B23" s="190"/>
      <c r="C23" s="78" t="s">
        <v>50</v>
      </c>
      <c r="D23" s="149">
        <v>789339115</v>
      </c>
      <c r="E23" s="149">
        <v>30277935</v>
      </c>
      <c r="F23" s="149">
        <v>28684609</v>
      </c>
      <c r="G23" s="150"/>
      <c r="H23" s="150"/>
      <c r="I23" s="150"/>
      <c r="J23" s="150"/>
      <c r="K23" s="150"/>
      <c r="L23" s="150"/>
      <c r="M23" s="149">
        <v>848301659</v>
      </c>
    </row>
    <row r="24" spans="2:13" s="87" customFormat="1" ht="16.5" customHeight="1" x14ac:dyDescent="0.3">
      <c r="B24" s="197" t="s">
        <v>41</v>
      </c>
      <c r="C24" s="78" t="s">
        <v>47</v>
      </c>
      <c r="D24" s="150"/>
      <c r="E24" s="150"/>
      <c r="F24" s="150"/>
      <c r="G24" s="150"/>
      <c r="H24" s="149">
        <v>54</v>
      </c>
      <c r="I24" s="150"/>
      <c r="J24" s="150"/>
      <c r="K24" s="150"/>
      <c r="L24" s="150"/>
      <c r="M24" s="149">
        <v>54</v>
      </c>
    </row>
    <row r="25" spans="2:13" s="87" customFormat="1" ht="16.5" customHeight="1" x14ac:dyDescent="0.3">
      <c r="B25" s="198"/>
      <c r="C25" s="78" t="s">
        <v>48</v>
      </c>
      <c r="D25" s="150"/>
      <c r="E25" s="150"/>
      <c r="F25" s="150"/>
      <c r="G25" s="150"/>
      <c r="H25" s="149">
        <v>3725370</v>
      </c>
      <c r="I25" s="150"/>
      <c r="J25" s="150"/>
      <c r="K25" s="150"/>
      <c r="L25" s="150"/>
      <c r="M25" s="149">
        <v>3725370</v>
      </c>
    </row>
    <row r="26" spans="2:13" s="87" customFormat="1" ht="16.5" customHeight="1" x14ac:dyDescent="0.3">
      <c r="B26" s="198"/>
      <c r="C26" s="78" t="s">
        <v>49</v>
      </c>
      <c r="D26" s="150"/>
      <c r="E26" s="150"/>
      <c r="F26" s="150"/>
      <c r="G26" s="150"/>
      <c r="H26" s="149">
        <v>1490149</v>
      </c>
      <c r="I26" s="150"/>
      <c r="J26" s="150"/>
      <c r="K26" s="150"/>
      <c r="L26" s="150"/>
      <c r="M26" s="149">
        <v>1490149</v>
      </c>
    </row>
    <row r="27" spans="2:13" s="87" customFormat="1" ht="16.5" customHeight="1" x14ac:dyDescent="0.3">
      <c r="B27" s="199"/>
      <c r="C27" s="78" t="s">
        <v>50</v>
      </c>
      <c r="D27" s="150"/>
      <c r="E27" s="150"/>
      <c r="F27" s="150"/>
      <c r="G27" s="150"/>
      <c r="H27" s="149">
        <v>2235221</v>
      </c>
      <c r="I27" s="150"/>
      <c r="J27" s="150"/>
      <c r="K27" s="150"/>
      <c r="L27" s="150"/>
      <c r="M27" s="149">
        <v>2235221</v>
      </c>
    </row>
    <row r="28" spans="2:13" s="87" customFormat="1" ht="16.5" customHeight="1" x14ac:dyDescent="0.3">
      <c r="B28" s="197" t="s">
        <v>42</v>
      </c>
      <c r="C28" s="78" t="s">
        <v>47</v>
      </c>
      <c r="D28" s="150"/>
      <c r="E28" s="150"/>
      <c r="F28" s="150"/>
      <c r="G28" s="150"/>
      <c r="H28" s="149">
        <v>10</v>
      </c>
      <c r="I28" s="150"/>
      <c r="J28" s="150"/>
      <c r="K28" s="150"/>
      <c r="L28" s="150"/>
      <c r="M28" s="149">
        <v>10</v>
      </c>
    </row>
    <row r="29" spans="2:13" s="87" customFormat="1" ht="16.5" customHeight="1" x14ac:dyDescent="0.3">
      <c r="B29" s="198"/>
      <c r="C29" s="78" t="s">
        <v>48</v>
      </c>
      <c r="D29" s="150"/>
      <c r="E29" s="150"/>
      <c r="F29" s="150"/>
      <c r="G29" s="150"/>
      <c r="H29" s="149">
        <v>932812</v>
      </c>
      <c r="I29" s="150"/>
      <c r="J29" s="150"/>
      <c r="K29" s="150"/>
      <c r="L29" s="150"/>
      <c r="M29" s="149">
        <v>932812</v>
      </c>
    </row>
    <row r="30" spans="2:13" s="87" customFormat="1" ht="16.5" customHeight="1" x14ac:dyDescent="0.3">
      <c r="B30" s="198"/>
      <c r="C30" s="78" t="s">
        <v>49</v>
      </c>
      <c r="D30" s="150"/>
      <c r="E30" s="150"/>
      <c r="F30" s="150"/>
      <c r="G30" s="150"/>
      <c r="H30" s="149">
        <v>373125</v>
      </c>
      <c r="I30" s="150"/>
      <c r="J30" s="150"/>
      <c r="K30" s="150"/>
      <c r="L30" s="150"/>
      <c r="M30" s="149">
        <v>373125</v>
      </c>
    </row>
    <row r="31" spans="2:13" s="87" customFormat="1" ht="16.5" customHeight="1" x14ac:dyDescent="0.3">
      <c r="B31" s="199"/>
      <c r="C31" s="78" t="s">
        <v>50</v>
      </c>
      <c r="D31" s="150"/>
      <c r="E31" s="150"/>
      <c r="F31" s="150"/>
      <c r="G31" s="150"/>
      <c r="H31" s="149">
        <v>559687</v>
      </c>
      <c r="I31" s="150"/>
      <c r="J31" s="150"/>
      <c r="K31" s="150"/>
      <c r="L31" s="150"/>
      <c r="M31" s="149">
        <v>559687</v>
      </c>
    </row>
    <row r="32" spans="2:13" s="87" customFormat="1" ht="16.5" customHeight="1" x14ac:dyDescent="0.3">
      <c r="B32" s="197" t="s">
        <v>43</v>
      </c>
      <c r="C32" s="78" t="s">
        <v>47</v>
      </c>
      <c r="D32" s="150"/>
      <c r="E32" s="150"/>
      <c r="F32" s="150"/>
      <c r="G32" s="150"/>
      <c r="H32" s="149">
        <v>34</v>
      </c>
      <c r="I32" s="150"/>
      <c r="J32" s="150"/>
      <c r="K32" s="150"/>
      <c r="L32" s="150"/>
      <c r="M32" s="149">
        <v>34</v>
      </c>
    </row>
    <row r="33" spans="2:13" s="87" customFormat="1" ht="16.5" customHeight="1" x14ac:dyDescent="0.3">
      <c r="B33" s="198"/>
      <c r="C33" s="78" t="s">
        <v>48</v>
      </c>
      <c r="D33" s="150"/>
      <c r="E33" s="150"/>
      <c r="F33" s="150"/>
      <c r="G33" s="150"/>
      <c r="H33" s="149">
        <v>1889375</v>
      </c>
      <c r="I33" s="150"/>
      <c r="J33" s="150"/>
      <c r="K33" s="150"/>
      <c r="L33" s="150"/>
      <c r="M33" s="149">
        <v>1889375</v>
      </c>
    </row>
    <row r="34" spans="2:13" s="87" customFormat="1" ht="16.5" customHeight="1" x14ac:dyDescent="0.3">
      <c r="B34" s="198"/>
      <c r="C34" s="78" t="s">
        <v>49</v>
      </c>
      <c r="D34" s="150"/>
      <c r="E34" s="150"/>
      <c r="F34" s="150"/>
      <c r="G34" s="150"/>
      <c r="H34" s="149">
        <v>755752</v>
      </c>
      <c r="I34" s="150"/>
      <c r="J34" s="150"/>
      <c r="K34" s="150"/>
      <c r="L34" s="150"/>
      <c r="M34" s="149">
        <v>755752</v>
      </c>
    </row>
    <row r="35" spans="2:13" s="87" customFormat="1" ht="16.5" customHeight="1" x14ac:dyDescent="0.3">
      <c r="B35" s="199"/>
      <c r="C35" s="78" t="s">
        <v>50</v>
      </c>
      <c r="D35" s="150"/>
      <c r="E35" s="150"/>
      <c r="F35" s="150"/>
      <c r="G35" s="150"/>
      <c r="H35" s="149">
        <v>1133623</v>
      </c>
      <c r="I35" s="150"/>
      <c r="J35" s="149"/>
      <c r="K35" s="150"/>
      <c r="L35" s="150"/>
      <c r="M35" s="149">
        <v>1133623</v>
      </c>
    </row>
    <row r="36" spans="2:13" s="87" customFormat="1" ht="16.5" customHeight="1" x14ac:dyDescent="0.3">
      <c r="B36" s="195" t="s">
        <v>36</v>
      </c>
      <c r="C36" s="79" t="s">
        <v>47</v>
      </c>
      <c r="D36" s="153">
        <v>1914</v>
      </c>
      <c r="E36" s="153">
        <v>600</v>
      </c>
      <c r="F36" s="153">
        <v>349</v>
      </c>
      <c r="G36" s="153">
        <v>128</v>
      </c>
      <c r="H36" s="154">
        <v>5922</v>
      </c>
      <c r="I36" s="153">
        <v>249</v>
      </c>
      <c r="J36" s="154">
        <v>910</v>
      </c>
      <c r="K36" s="153">
        <v>48</v>
      </c>
      <c r="L36" s="153">
        <v>72</v>
      </c>
      <c r="M36" s="155">
        <v>10192</v>
      </c>
    </row>
    <row r="37" spans="2:13" s="87" customFormat="1" ht="16.5" customHeight="1" x14ac:dyDescent="0.3">
      <c r="B37" s="195"/>
      <c r="C37" s="79" t="s">
        <v>48</v>
      </c>
      <c r="D37" s="153">
        <v>1403637167</v>
      </c>
      <c r="E37" s="153">
        <v>82461021</v>
      </c>
      <c r="F37" s="153">
        <v>60919018</v>
      </c>
      <c r="G37" s="153">
        <v>10272662</v>
      </c>
      <c r="H37" s="153">
        <v>189225562</v>
      </c>
      <c r="I37" s="153">
        <v>26335044</v>
      </c>
      <c r="J37" s="154">
        <v>95475815</v>
      </c>
      <c r="K37" s="153">
        <v>7126944</v>
      </c>
      <c r="L37" s="153">
        <v>2499455</v>
      </c>
      <c r="M37" s="153">
        <v>1877952688</v>
      </c>
    </row>
    <row r="38" spans="2:13" s="87" customFormat="1" ht="16.5" customHeight="1" x14ac:dyDescent="0.3">
      <c r="B38" s="195"/>
      <c r="C38" s="79" t="s">
        <v>49</v>
      </c>
      <c r="D38" s="153">
        <v>566287050</v>
      </c>
      <c r="E38" s="153">
        <v>35372936</v>
      </c>
      <c r="F38" s="153">
        <v>24861769</v>
      </c>
      <c r="G38" s="153">
        <v>5136285</v>
      </c>
      <c r="H38" s="154">
        <v>76760466</v>
      </c>
      <c r="I38" s="153">
        <v>10973090</v>
      </c>
      <c r="J38" s="154">
        <v>45418309</v>
      </c>
      <c r="K38" s="153">
        <v>3563457</v>
      </c>
      <c r="L38" s="153">
        <v>1249690</v>
      </c>
      <c r="M38" s="155">
        <v>769623052</v>
      </c>
    </row>
    <row r="39" spans="2:13" s="87" customFormat="1" ht="16.5" customHeight="1" x14ac:dyDescent="0.3">
      <c r="B39" s="195"/>
      <c r="C39" s="79" t="s">
        <v>50</v>
      </c>
      <c r="D39" s="153">
        <v>837350117</v>
      </c>
      <c r="E39" s="153">
        <v>47088085</v>
      </c>
      <c r="F39" s="153">
        <v>36057249</v>
      </c>
      <c r="G39" s="153">
        <v>5136377</v>
      </c>
      <c r="H39" s="154">
        <v>112465096</v>
      </c>
      <c r="I39" s="153">
        <v>15361954</v>
      </c>
      <c r="J39" s="154">
        <v>50057506</v>
      </c>
      <c r="K39" s="153">
        <v>3563487</v>
      </c>
      <c r="L39" s="153">
        <v>1249765</v>
      </c>
      <c r="M39" s="155">
        <v>1108329636</v>
      </c>
    </row>
    <row r="41" spans="2:13" ht="33.6" customHeight="1" x14ac:dyDescent="0.35">
      <c r="C41" s="196" t="s">
        <v>53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</row>
    <row r="42" spans="2:13" x14ac:dyDescent="0.35">
      <c r="B42" s="83"/>
      <c r="C42" s="84" t="s">
        <v>9</v>
      </c>
    </row>
    <row r="43" spans="2:13" x14ac:dyDescent="0.35">
      <c r="C43" s="85" t="s">
        <v>27</v>
      </c>
    </row>
  </sheetData>
  <mergeCells count="13">
    <mergeCell ref="C41:M41"/>
    <mergeCell ref="B16:B19"/>
    <mergeCell ref="B20:B23"/>
    <mergeCell ref="B24:B27"/>
    <mergeCell ref="B28:B31"/>
    <mergeCell ref="B32:B35"/>
    <mergeCell ref="B36:B39"/>
    <mergeCell ref="B12:B15"/>
    <mergeCell ref="B1:M1"/>
    <mergeCell ref="B2:M2"/>
    <mergeCell ref="B3:C3"/>
    <mergeCell ref="B4:B7"/>
    <mergeCell ref="B8:B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100"/>
  <sheetViews>
    <sheetView topLeftCell="D76" workbookViewId="0">
      <selection activeCell="C4" sqref="C4:V94"/>
    </sheetView>
  </sheetViews>
  <sheetFormatPr defaultColWidth="9.109375" defaultRowHeight="15" x14ac:dyDescent="0.35"/>
  <cols>
    <col min="1" max="1" width="22.33203125" style="81" customWidth="1"/>
    <col min="2" max="2" width="35" style="119" customWidth="1"/>
    <col min="3" max="3" width="9.88671875" style="107" customWidth="1"/>
    <col min="4" max="4" width="8.6640625" style="107" customWidth="1"/>
    <col min="5" max="6" width="8.33203125" style="107" customWidth="1"/>
    <col min="7" max="7" width="12.5546875" style="122" customWidth="1"/>
    <col min="8" max="8" width="8.109375" style="107" customWidth="1"/>
    <col min="9" max="9" width="10.77734375" style="122" customWidth="1"/>
    <col min="10" max="10" width="10.77734375" style="108" customWidth="1"/>
    <col min="11" max="11" width="10.21875" style="108" customWidth="1"/>
    <col min="12" max="12" width="14.44140625" style="123" customWidth="1"/>
    <col min="13" max="14" width="9" style="109" customWidth="1"/>
    <col min="15" max="15" width="7.44140625" style="109" customWidth="1"/>
    <col min="16" max="16" width="9" style="109" customWidth="1"/>
    <col min="17" max="17" width="12.21875" style="109" customWidth="1"/>
    <col min="18" max="18" width="7.5546875" style="109" customWidth="1"/>
    <col min="19" max="19" width="10.77734375" style="124" customWidth="1"/>
    <col min="20" max="20" width="16.6640625" style="125" customWidth="1"/>
    <col min="21" max="21" width="15.109375" style="125" customWidth="1"/>
    <col min="22" max="22" width="15" style="121" customWidth="1"/>
    <col min="23" max="23" width="9.109375" style="81" customWidth="1"/>
    <col min="24" max="16384" width="9.109375" style="81"/>
  </cols>
  <sheetData>
    <row r="1" spans="1:22" ht="38.4" customHeight="1" thickBot="1" x14ac:dyDescent="0.4">
      <c r="A1" s="201" t="s">
        <v>54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2"/>
    </row>
    <row r="2" spans="1:22" ht="18.600000000000001" customHeight="1" x14ac:dyDescent="0.35">
      <c r="A2" s="203" t="s">
        <v>21</v>
      </c>
      <c r="B2" s="205" t="s">
        <v>8</v>
      </c>
      <c r="C2" s="207" t="s">
        <v>55</v>
      </c>
      <c r="D2" s="207"/>
      <c r="E2" s="207"/>
      <c r="F2" s="207"/>
      <c r="G2" s="207"/>
      <c r="H2" s="207"/>
      <c r="I2" s="207"/>
      <c r="J2" s="207"/>
      <c r="K2" s="207"/>
      <c r="L2" s="207"/>
      <c r="M2" s="208" t="s">
        <v>56</v>
      </c>
      <c r="N2" s="208"/>
      <c r="O2" s="208"/>
      <c r="P2" s="208"/>
      <c r="Q2" s="208"/>
      <c r="R2" s="208"/>
      <c r="S2" s="208"/>
      <c r="T2" s="208"/>
      <c r="U2" s="208"/>
      <c r="V2" s="209"/>
    </row>
    <row r="3" spans="1:22" s="92" customFormat="1" ht="42.6" customHeight="1" thickBot="1" x14ac:dyDescent="0.35">
      <c r="A3" s="204"/>
      <c r="B3" s="206"/>
      <c r="C3" s="91" t="s">
        <v>0</v>
      </c>
      <c r="D3" s="91" t="s">
        <v>1</v>
      </c>
      <c r="E3" s="91" t="s">
        <v>2</v>
      </c>
      <c r="F3" s="91" t="s">
        <v>3</v>
      </c>
      <c r="G3" s="91" t="s">
        <v>4</v>
      </c>
      <c r="H3" s="91" t="s">
        <v>30</v>
      </c>
      <c r="I3" s="91" t="s">
        <v>31</v>
      </c>
      <c r="J3" s="91" t="s">
        <v>32</v>
      </c>
      <c r="K3" s="90" t="s">
        <v>40</v>
      </c>
      <c r="L3" s="91" t="s">
        <v>22</v>
      </c>
      <c r="M3" s="89" t="s">
        <v>0</v>
      </c>
      <c r="N3" s="89" t="s">
        <v>1</v>
      </c>
      <c r="O3" s="89" t="s">
        <v>2</v>
      </c>
      <c r="P3" s="89" t="s">
        <v>3</v>
      </c>
      <c r="Q3" s="89" t="s">
        <v>4</v>
      </c>
      <c r="R3" s="89" t="s">
        <v>30</v>
      </c>
      <c r="S3" s="89" t="s">
        <v>31</v>
      </c>
      <c r="T3" s="90" t="s">
        <v>32</v>
      </c>
      <c r="U3" s="90" t="s">
        <v>40</v>
      </c>
      <c r="V3" s="91" t="s">
        <v>22</v>
      </c>
    </row>
    <row r="4" spans="1:22" s="92" customFormat="1" ht="13.2" customHeight="1" thickBot="1" x14ac:dyDescent="0.35">
      <c r="A4" s="200" t="s">
        <v>11</v>
      </c>
      <c r="B4" s="93" t="s">
        <v>5</v>
      </c>
      <c r="C4" s="94">
        <v>8</v>
      </c>
      <c r="D4" s="94">
        <v>0</v>
      </c>
      <c r="E4" s="94">
        <v>0</v>
      </c>
      <c r="F4" s="16"/>
      <c r="G4" s="16"/>
      <c r="H4" s="20"/>
      <c r="I4" s="17">
        <v>0</v>
      </c>
      <c r="J4" s="26"/>
      <c r="K4" s="17"/>
      <c r="L4" s="17">
        <f>SUM(C4:K4)</f>
        <v>8</v>
      </c>
      <c r="M4" s="17">
        <v>1</v>
      </c>
      <c r="N4" s="17">
        <v>0</v>
      </c>
      <c r="O4" s="17">
        <v>0</v>
      </c>
      <c r="P4" s="17"/>
      <c r="Q4" s="16"/>
      <c r="R4" s="20"/>
      <c r="S4" s="17">
        <v>0</v>
      </c>
      <c r="T4" s="26"/>
      <c r="U4" s="18"/>
      <c r="V4" s="19">
        <f>SUM(M4:U4)</f>
        <v>1</v>
      </c>
    </row>
    <row r="5" spans="1:22" ht="15.6" thickBot="1" x14ac:dyDescent="0.4">
      <c r="A5" s="171"/>
      <c r="B5" s="95" t="s">
        <v>7</v>
      </c>
      <c r="C5" s="20">
        <v>122.91</v>
      </c>
      <c r="D5" s="20">
        <v>20.6</v>
      </c>
      <c r="E5" s="20">
        <v>0.11</v>
      </c>
      <c r="F5" s="21"/>
      <c r="G5" s="20">
        <v>372.9</v>
      </c>
      <c r="H5" s="20"/>
      <c r="I5" s="21"/>
      <c r="J5" s="21"/>
      <c r="K5" s="20"/>
      <c r="L5" s="17">
        <f t="shared" ref="L5:L11" si="0">SUM(C5:K5)</f>
        <v>516.52</v>
      </c>
      <c r="M5" s="20">
        <v>21</v>
      </c>
      <c r="N5" s="20">
        <v>8</v>
      </c>
      <c r="O5" s="20">
        <v>2</v>
      </c>
      <c r="P5" s="20"/>
      <c r="Q5" s="20">
        <v>141</v>
      </c>
      <c r="R5" s="20"/>
      <c r="S5" s="21"/>
      <c r="T5" s="21"/>
      <c r="U5" s="22"/>
      <c r="V5" s="19">
        <f t="shared" ref="V5:V11" si="1">SUM(M5:U5)</f>
        <v>172</v>
      </c>
    </row>
    <row r="6" spans="1:22" ht="15.6" thickBot="1" x14ac:dyDescent="0.4">
      <c r="A6" s="171"/>
      <c r="B6" s="95" t="s">
        <v>6</v>
      </c>
      <c r="C6" s="21"/>
      <c r="D6" s="21"/>
      <c r="E6" s="21"/>
      <c r="F6" s="20">
        <v>33.659999999999997</v>
      </c>
      <c r="G6" s="20">
        <v>22.6</v>
      </c>
      <c r="H6" s="20">
        <v>5.48</v>
      </c>
      <c r="I6" s="17">
        <v>10.74</v>
      </c>
      <c r="J6" s="20">
        <v>9.91</v>
      </c>
      <c r="K6" s="20">
        <v>0.69</v>
      </c>
      <c r="L6" s="17">
        <f t="shared" si="0"/>
        <v>83.079999999999984</v>
      </c>
      <c r="M6" s="20"/>
      <c r="N6" s="20"/>
      <c r="O6" s="20"/>
      <c r="P6" s="20">
        <v>52</v>
      </c>
      <c r="Q6" s="20">
        <v>23</v>
      </c>
      <c r="R6" s="20">
        <v>4</v>
      </c>
      <c r="S6" s="17">
        <v>8</v>
      </c>
      <c r="T6" s="20">
        <v>5</v>
      </c>
      <c r="U6" s="23">
        <v>2</v>
      </c>
      <c r="V6" s="19">
        <f t="shared" si="1"/>
        <v>94</v>
      </c>
    </row>
    <row r="7" spans="1:22" ht="27" thickBot="1" x14ac:dyDescent="0.4">
      <c r="A7" s="171"/>
      <c r="B7" s="96" t="s">
        <v>10</v>
      </c>
      <c r="C7" s="20">
        <v>374.74</v>
      </c>
      <c r="D7" s="20">
        <v>3.26</v>
      </c>
      <c r="E7" s="20">
        <v>0.1</v>
      </c>
      <c r="F7" s="21"/>
      <c r="G7" s="16"/>
      <c r="H7" s="16"/>
      <c r="I7" s="21"/>
      <c r="J7" s="21"/>
      <c r="K7" s="17"/>
      <c r="L7" s="17">
        <f t="shared" si="0"/>
        <v>378.1</v>
      </c>
      <c r="M7" s="17">
        <v>254</v>
      </c>
      <c r="N7" s="17">
        <v>4</v>
      </c>
      <c r="O7" s="17">
        <v>1</v>
      </c>
      <c r="P7" s="17"/>
      <c r="Q7" s="16"/>
      <c r="R7" s="16"/>
      <c r="S7" s="21"/>
      <c r="T7" s="21"/>
      <c r="U7" s="22"/>
      <c r="V7" s="19">
        <f t="shared" si="1"/>
        <v>259</v>
      </c>
    </row>
    <row r="8" spans="1:22" ht="15.6" thickBot="1" x14ac:dyDescent="0.4">
      <c r="A8" s="171"/>
      <c r="B8" s="96" t="s">
        <v>33</v>
      </c>
      <c r="C8" s="21"/>
      <c r="D8" s="21"/>
      <c r="E8" s="21"/>
      <c r="F8" s="21"/>
      <c r="G8" s="16"/>
      <c r="H8" s="20">
        <v>5.75</v>
      </c>
      <c r="I8" s="17">
        <v>0.97699999999999998</v>
      </c>
      <c r="J8" s="21"/>
      <c r="K8" s="17"/>
      <c r="L8" s="17">
        <f t="shared" si="0"/>
        <v>6.7270000000000003</v>
      </c>
      <c r="M8" s="17"/>
      <c r="N8" s="17"/>
      <c r="O8" s="17"/>
      <c r="P8" s="17"/>
      <c r="Q8" s="16"/>
      <c r="R8" s="20">
        <v>12</v>
      </c>
      <c r="S8" s="17">
        <v>2</v>
      </c>
      <c r="T8" s="21"/>
      <c r="U8" s="22"/>
      <c r="V8" s="19">
        <f t="shared" si="1"/>
        <v>14</v>
      </c>
    </row>
    <row r="9" spans="1:22" ht="15.6" thickBot="1" x14ac:dyDescent="0.4">
      <c r="A9" s="171"/>
      <c r="B9" s="96" t="s">
        <v>41</v>
      </c>
      <c r="C9" s="21"/>
      <c r="D9" s="21"/>
      <c r="E9" s="21"/>
      <c r="F9" s="21"/>
      <c r="G9" s="20">
        <v>0</v>
      </c>
      <c r="H9" s="20"/>
      <c r="I9" s="21"/>
      <c r="J9" s="21"/>
      <c r="K9" s="20"/>
      <c r="L9" s="17">
        <f t="shared" si="0"/>
        <v>0</v>
      </c>
      <c r="M9" s="20"/>
      <c r="N9" s="20"/>
      <c r="O9" s="20"/>
      <c r="P9" s="20"/>
      <c r="Q9" s="20">
        <v>0</v>
      </c>
      <c r="R9" s="20"/>
      <c r="S9" s="21"/>
      <c r="T9" s="21"/>
      <c r="U9" s="22"/>
      <c r="V9" s="19">
        <f t="shared" si="1"/>
        <v>0</v>
      </c>
    </row>
    <row r="10" spans="1:22" ht="15.6" thickBot="1" x14ac:dyDescent="0.4">
      <c r="A10" s="171"/>
      <c r="B10" s="96" t="s">
        <v>42</v>
      </c>
      <c r="C10" s="21"/>
      <c r="D10" s="21"/>
      <c r="E10" s="21"/>
      <c r="F10" s="21"/>
      <c r="G10" s="20"/>
      <c r="H10" s="20"/>
      <c r="I10" s="21"/>
      <c r="J10" s="21"/>
      <c r="K10" s="20"/>
      <c r="L10" s="17">
        <f t="shared" si="0"/>
        <v>0</v>
      </c>
      <c r="M10" s="20"/>
      <c r="N10" s="20"/>
      <c r="O10" s="20"/>
      <c r="P10" s="20"/>
      <c r="Q10" s="20"/>
      <c r="R10" s="20"/>
      <c r="S10" s="21"/>
      <c r="T10" s="21"/>
      <c r="U10" s="22"/>
      <c r="V10" s="19">
        <f t="shared" si="1"/>
        <v>0</v>
      </c>
    </row>
    <row r="11" spans="1:22" ht="15.6" thickBot="1" x14ac:dyDescent="0.4">
      <c r="A11" s="171"/>
      <c r="B11" s="96" t="s">
        <v>43</v>
      </c>
      <c r="C11" s="21"/>
      <c r="D11" s="21"/>
      <c r="E11" s="21"/>
      <c r="F11" s="21"/>
      <c r="G11" s="24">
        <v>3.75</v>
      </c>
      <c r="H11" s="24"/>
      <c r="I11" s="21"/>
      <c r="J11" s="21"/>
      <c r="K11" s="24"/>
      <c r="L11" s="17">
        <f t="shared" si="0"/>
        <v>3.75</v>
      </c>
      <c r="M11" s="24"/>
      <c r="N11" s="24"/>
      <c r="O11" s="24"/>
      <c r="P11" s="24"/>
      <c r="Q11" s="24">
        <v>2</v>
      </c>
      <c r="R11" s="20"/>
      <c r="S11" s="21"/>
      <c r="T11" s="21"/>
      <c r="U11" s="22"/>
      <c r="V11" s="19">
        <f t="shared" si="1"/>
        <v>2</v>
      </c>
    </row>
    <row r="12" spans="1:22" s="102" customFormat="1" ht="19.2" customHeight="1" thickBot="1" x14ac:dyDescent="0.4">
      <c r="A12" s="212" t="s">
        <v>23</v>
      </c>
      <c r="B12" s="213"/>
      <c r="C12" s="97">
        <f>SUM(C4:C11)</f>
        <v>505.65</v>
      </c>
      <c r="D12" s="97">
        <f>SUM(D4:D11)</f>
        <v>23.86</v>
      </c>
      <c r="E12" s="97">
        <f t="shared" ref="E12:K12" si="2">SUM(E4:E11)</f>
        <v>0.21000000000000002</v>
      </c>
      <c r="F12" s="98">
        <f t="shared" si="2"/>
        <v>33.659999999999997</v>
      </c>
      <c r="G12" s="99">
        <f t="shared" si="2"/>
        <v>399.25</v>
      </c>
      <c r="H12" s="100">
        <f t="shared" si="2"/>
        <v>11.23</v>
      </c>
      <c r="I12" s="100">
        <f t="shared" si="2"/>
        <v>11.717000000000001</v>
      </c>
      <c r="J12" s="100">
        <f t="shared" si="2"/>
        <v>9.91</v>
      </c>
      <c r="K12" s="100">
        <f t="shared" si="2"/>
        <v>0.69</v>
      </c>
      <c r="L12" s="100">
        <f>SUM(L4:L11)</f>
        <v>996.17699999999991</v>
      </c>
      <c r="M12" s="100">
        <f>SUM(M4:M11)</f>
        <v>276</v>
      </c>
      <c r="N12" s="100">
        <f t="shared" ref="N12:U12" si="3">SUM(N4:N11)</f>
        <v>12</v>
      </c>
      <c r="O12" s="100">
        <f t="shared" si="3"/>
        <v>3</v>
      </c>
      <c r="P12" s="100">
        <f t="shared" si="3"/>
        <v>52</v>
      </c>
      <c r="Q12" s="100">
        <f t="shared" si="3"/>
        <v>166</v>
      </c>
      <c r="R12" s="100">
        <f t="shared" si="3"/>
        <v>16</v>
      </c>
      <c r="S12" s="100">
        <f t="shared" si="3"/>
        <v>10</v>
      </c>
      <c r="T12" s="100">
        <f t="shared" si="3"/>
        <v>5</v>
      </c>
      <c r="U12" s="100">
        <f t="shared" si="3"/>
        <v>2</v>
      </c>
      <c r="V12" s="101">
        <f>SUM(V4:V11)</f>
        <v>542</v>
      </c>
    </row>
    <row r="13" spans="1:22" x14ac:dyDescent="0.35">
      <c r="A13" s="210" t="s">
        <v>12</v>
      </c>
      <c r="B13" s="103" t="s">
        <v>5</v>
      </c>
      <c r="C13" s="25">
        <v>42.23</v>
      </c>
      <c r="D13" s="20">
        <v>45.201000000000001</v>
      </c>
      <c r="E13" s="20">
        <v>29.31</v>
      </c>
      <c r="F13" s="21"/>
      <c r="G13" s="16"/>
      <c r="H13" s="20">
        <v>5.734</v>
      </c>
      <c r="I13" s="17"/>
      <c r="J13" s="26"/>
      <c r="K13" s="17"/>
      <c r="L13" s="20">
        <f>SUM(C13:K13)</f>
        <v>122.47499999999999</v>
      </c>
      <c r="M13" s="17">
        <v>57</v>
      </c>
      <c r="N13" s="17">
        <v>61</v>
      </c>
      <c r="O13" s="17">
        <v>72</v>
      </c>
      <c r="P13" s="17"/>
      <c r="Q13" s="16"/>
      <c r="R13" s="20">
        <v>20</v>
      </c>
      <c r="S13" s="17"/>
      <c r="T13" s="26"/>
      <c r="U13" s="27"/>
      <c r="V13" s="28">
        <f>SUM(M13:U13)</f>
        <v>210</v>
      </c>
    </row>
    <row r="14" spans="1:22" x14ac:dyDescent="0.35">
      <c r="A14" s="211"/>
      <c r="B14" s="95" t="s">
        <v>7</v>
      </c>
      <c r="C14" s="20">
        <v>45.33</v>
      </c>
      <c r="D14" s="20">
        <v>118.28</v>
      </c>
      <c r="E14" s="20">
        <v>14.17</v>
      </c>
      <c r="F14" s="21"/>
      <c r="G14" s="20">
        <v>22.15</v>
      </c>
      <c r="H14" s="20"/>
      <c r="I14" s="21"/>
      <c r="J14" s="21"/>
      <c r="K14" s="20"/>
      <c r="L14" s="20">
        <f t="shared" ref="L14:L20" si="4">SUM(C14:K14)</f>
        <v>199.93</v>
      </c>
      <c r="M14" s="20">
        <v>53</v>
      </c>
      <c r="N14" s="20">
        <v>106</v>
      </c>
      <c r="O14" s="20">
        <v>32</v>
      </c>
      <c r="P14" s="20"/>
      <c r="Q14" s="20">
        <v>13</v>
      </c>
      <c r="R14" s="20"/>
      <c r="S14" s="21"/>
      <c r="T14" s="21"/>
      <c r="U14" s="22"/>
      <c r="V14" s="29">
        <f>SUM(M14:U14)</f>
        <v>204</v>
      </c>
    </row>
    <row r="15" spans="1:22" x14ac:dyDescent="0.35">
      <c r="A15" s="211"/>
      <c r="B15" s="95" t="s">
        <v>6</v>
      </c>
      <c r="C15" s="21"/>
      <c r="D15" s="21"/>
      <c r="E15" s="21"/>
      <c r="F15" s="20">
        <v>13.14</v>
      </c>
      <c r="G15" s="20">
        <v>7.3</v>
      </c>
      <c r="H15" s="20">
        <v>3.8839999999999999</v>
      </c>
      <c r="I15" s="17">
        <v>12.64</v>
      </c>
      <c r="J15" s="20">
        <v>14.31</v>
      </c>
      <c r="K15" s="20">
        <v>3.94</v>
      </c>
      <c r="L15" s="20">
        <f t="shared" si="4"/>
        <v>55.213999999999999</v>
      </c>
      <c r="M15" s="20"/>
      <c r="N15" s="20"/>
      <c r="O15" s="20"/>
      <c r="P15" s="20">
        <v>27</v>
      </c>
      <c r="Q15" s="20">
        <v>13</v>
      </c>
      <c r="R15" s="20">
        <v>11</v>
      </c>
      <c r="S15" s="17">
        <v>17</v>
      </c>
      <c r="T15" s="20">
        <v>14</v>
      </c>
      <c r="U15" s="23">
        <v>11</v>
      </c>
      <c r="V15" s="29">
        <f t="shared" ref="V15:V20" si="5">SUM(M15:U15)</f>
        <v>93</v>
      </c>
    </row>
    <row r="16" spans="1:22" ht="26.4" x14ac:dyDescent="0.35">
      <c r="A16" s="211"/>
      <c r="B16" s="96" t="s">
        <v>10</v>
      </c>
      <c r="C16" s="20">
        <v>583.35</v>
      </c>
      <c r="D16" s="20">
        <v>52.526000000000003</v>
      </c>
      <c r="E16" s="20">
        <v>44.7</v>
      </c>
      <c r="F16" s="21"/>
      <c r="G16" s="16"/>
      <c r="H16" s="16"/>
      <c r="I16" s="21"/>
      <c r="J16" s="21"/>
      <c r="K16" s="17"/>
      <c r="L16" s="20">
        <f t="shared" si="4"/>
        <v>680.57600000000002</v>
      </c>
      <c r="M16" s="17">
        <v>669</v>
      </c>
      <c r="N16" s="17">
        <v>85</v>
      </c>
      <c r="O16" s="17">
        <v>104</v>
      </c>
      <c r="P16" s="17"/>
      <c r="Q16" s="16"/>
      <c r="R16" s="16"/>
      <c r="S16" s="21"/>
      <c r="T16" s="21"/>
      <c r="U16" s="22"/>
      <c r="V16" s="29">
        <f t="shared" si="5"/>
        <v>858</v>
      </c>
    </row>
    <row r="17" spans="1:22" ht="13.2" customHeight="1" x14ac:dyDescent="0.35">
      <c r="A17" s="211"/>
      <c r="B17" s="96" t="s">
        <v>33</v>
      </c>
      <c r="C17" s="21"/>
      <c r="D17" s="21"/>
      <c r="E17" s="21"/>
      <c r="F17" s="21"/>
      <c r="G17" s="16"/>
      <c r="H17" s="20">
        <v>19.02</v>
      </c>
      <c r="I17" s="17">
        <v>2</v>
      </c>
      <c r="J17" s="21"/>
      <c r="K17" s="17"/>
      <c r="L17" s="20">
        <f t="shared" si="4"/>
        <v>21.02</v>
      </c>
      <c r="M17" s="17"/>
      <c r="N17" s="17"/>
      <c r="O17" s="17"/>
      <c r="P17" s="17"/>
      <c r="Q17" s="16"/>
      <c r="R17" s="20">
        <v>48</v>
      </c>
      <c r="S17" s="17">
        <v>2</v>
      </c>
      <c r="T17" s="21"/>
      <c r="U17" s="22"/>
      <c r="V17" s="29">
        <f t="shared" si="5"/>
        <v>50</v>
      </c>
    </row>
    <row r="18" spans="1:22" x14ac:dyDescent="0.35">
      <c r="A18" s="211"/>
      <c r="B18" s="96" t="s">
        <v>41</v>
      </c>
      <c r="C18" s="21"/>
      <c r="D18" s="21"/>
      <c r="E18" s="21"/>
      <c r="F18" s="21"/>
      <c r="G18" s="20">
        <v>0</v>
      </c>
      <c r="H18" s="20"/>
      <c r="I18" s="21"/>
      <c r="J18" s="21"/>
      <c r="K18" s="20"/>
      <c r="L18" s="20">
        <f t="shared" si="4"/>
        <v>0</v>
      </c>
      <c r="M18" s="20"/>
      <c r="N18" s="20"/>
      <c r="O18" s="20"/>
      <c r="P18" s="20"/>
      <c r="Q18" s="20">
        <v>0</v>
      </c>
      <c r="R18" s="20"/>
      <c r="S18" s="21"/>
      <c r="T18" s="21"/>
      <c r="U18" s="22"/>
      <c r="V18" s="29">
        <f>SUM(M18:U18)</f>
        <v>0</v>
      </c>
    </row>
    <row r="19" spans="1:22" x14ac:dyDescent="0.35">
      <c r="A19" s="211"/>
      <c r="B19" s="96" t="s">
        <v>42</v>
      </c>
      <c r="C19" s="21"/>
      <c r="D19" s="21"/>
      <c r="E19" s="21"/>
      <c r="F19" s="21"/>
      <c r="G19" s="20">
        <v>0</v>
      </c>
      <c r="H19" s="20"/>
      <c r="I19" s="21"/>
      <c r="J19" s="21"/>
      <c r="K19" s="20"/>
      <c r="L19" s="20">
        <f t="shared" si="4"/>
        <v>0</v>
      </c>
      <c r="M19" s="20"/>
      <c r="N19" s="20"/>
      <c r="O19" s="20"/>
      <c r="P19" s="20"/>
      <c r="Q19" s="20">
        <v>0</v>
      </c>
      <c r="R19" s="20"/>
      <c r="S19" s="21"/>
      <c r="T19" s="21"/>
      <c r="U19" s="22"/>
      <c r="V19" s="29">
        <f t="shared" si="5"/>
        <v>0</v>
      </c>
    </row>
    <row r="20" spans="1:22" ht="15.6" thickBot="1" x14ac:dyDescent="0.4">
      <c r="A20" s="211"/>
      <c r="B20" s="96" t="s">
        <v>43</v>
      </c>
      <c r="C20" s="21"/>
      <c r="D20" s="21"/>
      <c r="E20" s="21"/>
      <c r="F20" s="21"/>
      <c r="G20" s="24">
        <v>0</v>
      </c>
      <c r="H20" s="24"/>
      <c r="I20" s="21"/>
      <c r="J20" s="21"/>
      <c r="K20" s="24"/>
      <c r="L20" s="20">
        <f t="shared" si="4"/>
        <v>0</v>
      </c>
      <c r="M20" s="24"/>
      <c r="N20" s="24"/>
      <c r="O20" s="24"/>
      <c r="P20" s="24"/>
      <c r="Q20" s="24">
        <v>0</v>
      </c>
      <c r="R20" s="24"/>
      <c r="S20" s="21"/>
      <c r="T20" s="21"/>
      <c r="U20" s="22"/>
      <c r="V20" s="29">
        <f t="shared" si="5"/>
        <v>0</v>
      </c>
    </row>
    <row r="21" spans="1:22" s="106" customFormat="1" ht="21" customHeight="1" thickBot="1" x14ac:dyDescent="0.4">
      <c r="A21" s="212" t="s">
        <v>23</v>
      </c>
      <c r="B21" s="213"/>
      <c r="C21" s="104">
        <f>SUM(C13:C20)</f>
        <v>670.91000000000008</v>
      </c>
      <c r="D21" s="104">
        <f>SUM(D13:D20)</f>
        <v>216.00700000000001</v>
      </c>
      <c r="E21" s="104">
        <f>SUM(E13:E20)</f>
        <v>88.18</v>
      </c>
      <c r="F21" s="104">
        <f>SUM(F13:F20)</f>
        <v>13.14</v>
      </c>
      <c r="G21" s="99">
        <f t="shared" ref="G21:U21" si="6">SUM(G13:G20)</f>
        <v>29.45</v>
      </c>
      <c r="H21" s="20">
        <f>SUM(H13:H20)</f>
        <v>28.637999999999998</v>
      </c>
      <c r="I21" s="100">
        <f t="shared" si="6"/>
        <v>14.64</v>
      </c>
      <c r="J21" s="100">
        <f t="shared" si="6"/>
        <v>14.31</v>
      </c>
      <c r="K21" s="100">
        <f t="shared" si="6"/>
        <v>3.94</v>
      </c>
      <c r="L21" s="100">
        <f>SUM(L13:L20)</f>
        <v>1079.2149999999999</v>
      </c>
      <c r="M21" s="100">
        <f t="shared" si="6"/>
        <v>779</v>
      </c>
      <c r="N21" s="100">
        <f t="shared" si="6"/>
        <v>252</v>
      </c>
      <c r="O21" s="100">
        <f t="shared" si="6"/>
        <v>208</v>
      </c>
      <c r="P21" s="100">
        <f t="shared" si="6"/>
        <v>27</v>
      </c>
      <c r="Q21" s="147">
        <f t="shared" si="6"/>
        <v>26</v>
      </c>
      <c r="R21" s="97">
        <f t="shared" si="6"/>
        <v>79</v>
      </c>
      <c r="S21" s="100">
        <f t="shared" si="6"/>
        <v>19</v>
      </c>
      <c r="T21" s="97">
        <f t="shared" si="6"/>
        <v>14</v>
      </c>
      <c r="U21" s="98">
        <f t="shared" si="6"/>
        <v>11</v>
      </c>
      <c r="V21" s="105">
        <f>SUM(V13:V20)</f>
        <v>1415</v>
      </c>
    </row>
    <row r="22" spans="1:22" x14ac:dyDescent="0.35">
      <c r="A22" s="210" t="s">
        <v>13</v>
      </c>
      <c r="B22" s="103" t="s">
        <v>5</v>
      </c>
      <c r="C22" s="25">
        <v>22.27</v>
      </c>
      <c r="D22" s="25">
        <v>22.64</v>
      </c>
      <c r="E22" s="25">
        <v>2.6</v>
      </c>
      <c r="F22" s="26"/>
      <c r="G22" s="16"/>
      <c r="H22" s="20">
        <v>19.64</v>
      </c>
      <c r="I22" s="17">
        <v>19.14</v>
      </c>
      <c r="J22" s="26"/>
      <c r="K22" s="17"/>
      <c r="L22" s="17">
        <f>SUM(C22:K22)</f>
        <v>86.29</v>
      </c>
      <c r="M22" s="17">
        <v>31</v>
      </c>
      <c r="N22" s="17">
        <v>13</v>
      </c>
      <c r="O22" s="17">
        <v>6</v>
      </c>
      <c r="P22" s="17"/>
      <c r="Q22" s="16"/>
      <c r="R22" s="20">
        <v>25</v>
      </c>
      <c r="S22" s="17">
        <v>33</v>
      </c>
      <c r="T22" s="26"/>
      <c r="U22" s="27"/>
      <c r="V22" s="28">
        <f>SUM(M22:U22)</f>
        <v>108</v>
      </c>
    </row>
    <row r="23" spans="1:22" x14ac:dyDescent="0.35">
      <c r="A23" s="211"/>
      <c r="B23" s="95" t="s">
        <v>7</v>
      </c>
      <c r="C23" s="20">
        <v>99.51</v>
      </c>
      <c r="D23" s="20">
        <v>94.4</v>
      </c>
      <c r="E23" s="20">
        <v>25.75</v>
      </c>
      <c r="F23" s="21"/>
      <c r="G23" s="20">
        <v>100.45</v>
      </c>
      <c r="H23" s="20"/>
      <c r="I23" s="21"/>
      <c r="J23" s="21"/>
      <c r="K23" s="20"/>
      <c r="L23" s="17">
        <f t="shared" ref="L23:L29" si="7">SUM(C23:K23)</f>
        <v>320.11</v>
      </c>
      <c r="M23" s="20">
        <v>90</v>
      </c>
      <c r="N23" s="20">
        <v>105</v>
      </c>
      <c r="O23" s="20">
        <v>53</v>
      </c>
      <c r="P23" s="20"/>
      <c r="Q23" s="20">
        <v>22</v>
      </c>
      <c r="R23" s="20"/>
      <c r="S23" s="21"/>
      <c r="T23" s="21"/>
      <c r="U23" s="22"/>
      <c r="V23" s="29">
        <f>SUM(M23:U23)</f>
        <v>270</v>
      </c>
    </row>
    <row r="24" spans="1:22" x14ac:dyDescent="0.35">
      <c r="A24" s="211"/>
      <c r="B24" s="95" t="s">
        <v>6</v>
      </c>
      <c r="C24" s="21"/>
      <c r="D24" s="21"/>
      <c r="E24" s="21"/>
      <c r="F24" s="20">
        <v>1.73</v>
      </c>
      <c r="G24" s="20">
        <v>23.14</v>
      </c>
      <c r="H24" s="20">
        <v>25.54</v>
      </c>
      <c r="I24" s="17">
        <v>27.95</v>
      </c>
      <c r="J24" s="20">
        <v>33.950000000000003</v>
      </c>
      <c r="K24" s="20">
        <v>28.93</v>
      </c>
      <c r="L24" s="17">
        <f t="shared" si="7"/>
        <v>141.24</v>
      </c>
      <c r="M24" s="20"/>
      <c r="N24" s="20"/>
      <c r="O24" s="20"/>
      <c r="P24" s="20">
        <v>6</v>
      </c>
      <c r="Q24" s="20">
        <v>14</v>
      </c>
      <c r="R24" s="20">
        <v>38</v>
      </c>
      <c r="S24" s="17">
        <v>27</v>
      </c>
      <c r="T24" s="20">
        <v>29</v>
      </c>
      <c r="U24" s="23">
        <v>53</v>
      </c>
      <c r="V24" s="29">
        <f t="shared" ref="V24:V28" si="8">SUM(M24:U24)</f>
        <v>167</v>
      </c>
    </row>
    <row r="25" spans="1:22" ht="26.4" x14ac:dyDescent="0.35">
      <c r="A25" s="211"/>
      <c r="B25" s="96" t="s">
        <v>10</v>
      </c>
      <c r="C25" s="20">
        <v>628.52</v>
      </c>
      <c r="D25" s="20">
        <v>135.31</v>
      </c>
      <c r="E25" s="20">
        <v>37.799999999999997</v>
      </c>
      <c r="F25" s="21"/>
      <c r="G25" s="16"/>
      <c r="H25" s="16"/>
      <c r="I25" s="21"/>
      <c r="J25" s="21"/>
      <c r="K25" s="17"/>
      <c r="L25" s="17">
        <f t="shared" si="7"/>
        <v>801.62999999999988</v>
      </c>
      <c r="M25" s="17">
        <v>708</v>
      </c>
      <c r="N25" s="17">
        <v>147</v>
      </c>
      <c r="O25" s="17">
        <v>64</v>
      </c>
      <c r="P25" s="17"/>
      <c r="Q25" s="16"/>
      <c r="R25" s="16"/>
      <c r="S25" s="21"/>
      <c r="T25" s="21"/>
      <c r="U25" s="22"/>
      <c r="V25" s="29">
        <f t="shared" si="8"/>
        <v>919</v>
      </c>
    </row>
    <row r="26" spans="1:22" ht="18" customHeight="1" x14ac:dyDescent="0.35">
      <c r="A26" s="211"/>
      <c r="B26" s="96" t="s">
        <v>33</v>
      </c>
      <c r="C26" s="21"/>
      <c r="D26" s="21"/>
      <c r="E26" s="21"/>
      <c r="F26" s="21"/>
      <c r="G26" s="16"/>
      <c r="H26" s="20">
        <v>43.29</v>
      </c>
      <c r="I26" s="17">
        <v>2.1</v>
      </c>
      <c r="J26" s="21"/>
      <c r="K26" s="17"/>
      <c r="L26" s="17">
        <f t="shared" si="7"/>
        <v>45.39</v>
      </c>
      <c r="M26" s="17"/>
      <c r="N26" s="17"/>
      <c r="O26" s="17"/>
      <c r="P26" s="17"/>
      <c r="Q26" s="16" t="s">
        <v>73</v>
      </c>
      <c r="R26" s="20">
        <v>88</v>
      </c>
      <c r="S26" s="17">
        <v>3</v>
      </c>
      <c r="T26" s="21"/>
      <c r="U26" s="22"/>
      <c r="V26" s="29">
        <f t="shared" si="8"/>
        <v>91</v>
      </c>
    </row>
    <row r="27" spans="1:22" x14ac:dyDescent="0.35">
      <c r="A27" s="211"/>
      <c r="B27" s="96" t="s">
        <v>41</v>
      </c>
      <c r="C27" s="21"/>
      <c r="D27" s="21"/>
      <c r="E27" s="21"/>
      <c r="F27" s="21"/>
      <c r="G27" s="20">
        <v>0</v>
      </c>
      <c r="H27" s="20"/>
      <c r="I27" s="21"/>
      <c r="J27" s="21"/>
      <c r="K27" s="20"/>
      <c r="L27" s="17">
        <f t="shared" si="7"/>
        <v>0</v>
      </c>
      <c r="M27" s="20"/>
      <c r="N27" s="20"/>
      <c r="O27" s="20"/>
      <c r="P27" s="20"/>
      <c r="Q27" s="20">
        <v>0</v>
      </c>
      <c r="R27" s="20"/>
      <c r="S27" s="21"/>
      <c r="T27" s="21"/>
      <c r="U27" s="22"/>
      <c r="V27" s="29">
        <f t="shared" si="8"/>
        <v>0</v>
      </c>
    </row>
    <row r="28" spans="1:22" x14ac:dyDescent="0.35">
      <c r="A28" s="211"/>
      <c r="B28" s="96" t="s">
        <v>42</v>
      </c>
      <c r="C28" s="21"/>
      <c r="D28" s="21"/>
      <c r="E28" s="21"/>
      <c r="F28" s="21"/>
      <c r="G28" s="20">
        <v>0</v>
      </c>
      <c r="H28" s="20"/>
      <c r="I28" s="21"/>
      <c r="J28" s="21"/>
      <c r="K28" s="20"/>
      <c r="L28" s="17">
        <f t="shared" si="7"/>
        <v>0</v>
      </c>
      <c r="M28" s="20"/>
      <c r="N28" s="20"/>
      <c r="O28" s="20"/>
      <c r="P28" s="20"/>
      <c r="Q28" s="20">
        <v>0</v>
      </c>
      <c r="R28" s="20"/>
      <c r="S28" s="21"/>
      <c r="T28" s="21"/>
      <c r="U28" s="22"/>
      <c r="V28" s="29">
        <f t="shared" si="8"/>
        <v>0</v>
      </c>
    </row>
    <row r="29" spans="1:22" ht="18" customHeight="1" thickBot="1" x14ac:dyDescent="0.4">
      <c r="A29" s="211"/>
      <c r="B29" s="96" t="s">
        <v>43</v>
      </c>
      <c r="C29" s="21"/>
      <c r="D29" s="21"/>
      <c r="E29" s="21"/>
      <c r="F29" s="21"/>
      <c r="G29" s="24">
        <v>0</v>
      </c>
      <c r="H29" s="24"/>
      <c r="I29" s="21"/>
      <c r="J29" s="21"/>
      <c r="K29" s="24"/>
      <c r="L29" s="17">
        <f t="shared" si="7"/>
        <v>0</v>
      </c>
      <c r="M29" s="24"/>
      <c r="N29" s="24"/>
      <c r="O29" s="24"/>
      <c r="P29" s="24"/>
      <c r="Q29" s="24">
        <v>0</v>
      </c>
      <c r="R29" s="24"/>
      <c r="S29" s="21"/>
      <c r="T29" s="21"/>
      <c r="U29" s="22"/>
      <c r="V29" s="29">
        <f>SUM(M29:U29)</f>
        <v>0</v>
      </c>
    </row>
    <row r="30" spans="1:22" s="102" customFormat="1" ht="22.2" customHeight="1" thickBot="1" x14ac:dyDescent="0.4">
      <c r="A30" s="212" t="s">
        <v>23</v>
      </c>
      <c r="B30" s="213"/>
      <c r="C30" s="97">
        <f>SUM(C22:C29)</f>
        <v>750.3</v>
      </c>
      <c r="D30" s="97">
        <f t="shared" ref="D30:K30" si="9">SUM(D22:D29)</f>
        <v>252.35000000000002</v>
      </c>
      <c r="E30" s="97">
        <f t="shared" si="9"/>
        <v>66.150000000000006</v>
      </c>
      <c r="F30" s="97">
        <f t="shared" si="9"/>
        <v>1.73</v>
      </c>
      <c r="G30" s="99">
        <f t="shared" si="9"/>
        <v>123.59</v>
      </c>
      <c r="H30" s="100">
        <f t="shared" si="9"/>
        <v>88.47</v>
      </c>
      <c r="I30" s="100">
        <f t="shared" si="9"/>
        <v>49.190000000000005</v>
      </c>
      <c r="J30" s="100">
        <f t="shared" si="9"/>
        <v>33.950000000000003</v>
      </c>
      <c r="K30" s="100">
        <f t="shared" si="9"/>
        <v>28.93</v>
      </c>
      <c r="L30" s="100">
        <f>SUM(L22:L29)</f>
        <v>1394.66</v>
      </c>
      <c r="M30" s="100">
        <f>SUM(M22:M29)</f>
        <v>829</v>
      </c>
      <c r="N30" s="100">
        <f>SUM(N22:N29)</f>
        <v>265</v>
      </c>
      <c r="O30" s="100">
        <f t="shared" ref="O30:U30" si="10">SUM(O22:O29)</f>
        <v>123</v>
      </c>
      <c r="P30" s="100">
        <f t="shared" si="10"/>
        <v>6</v>
      </c>
      <c r="Q30" s="147">
        <f t="shared" si="10"/>
        <v>36</v>
      </c>
      <c r="R30" s="97">
        <f t="shared" si="10"/>
        <v>151</v>
      </c>
      <c r="S30" s="100">
        <f t="shared" si="10"/>
        <v>63</v>
      </c>
      <c r="T30" s="97">
        <f t="shared" si="10"/>
        <v>29</v>
      </c>
      <c r="U30" s="98">
        <f t="shared" si="10"/>
        <v>53</v>
      </c>
      <c r="V30" s="105">
        <f>SUM(V22:V29)</f>
        <v>1555</v>
      </c>
    </row>
    <row r="31" spans="1:22" ht="15.6" thickBot="1" x14ac:dyDescent="0.4">
      <c r="A31" s="210" t="s">
        <v>14</v>
      </c>
      <c r="B31" s="103" t="s">
        <v>5</v>
      </c>
      <c r="C31" s="25">
        <v>0</v>
      </c>
      <c r="D31" s="25">
        <v>0</v>
      </c>
      <c r="E31" s="25">
        <v>0</v>
      </c>
      <c r="F31" s="26"/>
      <c r="G31" s="16"/>
      <c r="H31" s="16">
        <v>0</v>
      </c>
      <c r="I31" s="17">
        <v>53.22</v>
      </c>
      <c r="J31" s="17"/>
      <c r="K31" s="17"/>
      <c r="L31" s="17">
        <f>SUM(C31:K31)</f>
        <v>53.22</v>
      </c>
      <c r="M31" s="17">
        <v>0</v>
      </c>
      <c r="N31" s="17"/>
      <c r="O31" s="17">
        <v>0</v>
      </c>
      <c r="P31" s="17"/>
      <c r="Q31" s="16"/>
      <c r="R31" s="25">
        <v>0</v>
      </c>
      <c r="S31" s="17">
        <v>54</v>
      </c>
      <c r="T31" s="26"/>
      <c r="U31" s="27"/>
      <c r="V31" s="28">
        <f>SUM(M31:U31)</f>
        <v>54</v>
      </c>
    </row>
    <row r="32" spans="1:22" x14ac:dyDescent="0.35">
      <c r="A32" s="211"/>
      <c r="B32" s="95" t="s">
        <v>7</v>
      </c>
      <c r="C32" s="20">
        <v>29.9</v>
      </c>
      <c r="D32" s="25">
        <v>0</v>
      </c>
      <c r="E32" s="20">
        <v>0</v>
      </c>
      <c r="F32" s="21"/>
      <c r="G32" s="20">
        <v>253.26</v>
      </c>
      <c r="H32" s="20"/>
      <c r="I32" s="21"/>
      <c r="J32" s="20"/>
      <c r="K32" s="20"/>
      <c r="L32" s="17">
        <f t="shared" ref="L32:L37" si="11">SUM(C32:K32)</f>
        <v>283.15999999999997</v>
      </c>
      <c r="M32" s="20">
        <v>2</v>
      </c>
      <c r="N32" s="20"/>
      <c r="O32" s="20">
        <v>0</v>
      </c>
      <c r="P32" s="20"/>
      <c r="Q32" s="20">
        <v>230</v>
      </c>
      <c r="R32" s="20"/>
      <c r="S32" s="21"/>
      <c r="T32" s="21"/>
      <c r="U32" s="22"/>
      <c r="V32" s="29">
        <f>SUM(M32:U32)</f>
        <v>232</v>
      </c>
    </row>
    <row r="33" spans="1:22" ht="15.6" thickBot="1" x14ac:dyDescent="0.4">
      <c r="A33" s="211"/>
      <c r="B33" s="95" t="s">
        <v>6</v>
      </c>
      <c r="C33" s="21"/>
      <c r="D33" s="21"/>
      <c r="E33" s="21"/>
      <c r="F33" s="20">
        <v>0</v>
      </c>
      <c r="G33" s="20">
        <v>166.8</v>
      </c>
      <c r="H33" s="20">
        <v>0</v>
      </c>
      <c r="I33" s="17">
        <v>187.34</v>
      </c>
      <c r="J33" s="20"/>
      <c r="K33" s="20">
        <v>0</v>
      </c>
      <c r="L33" s="17">
        <f t="shared" si="11"/>
        <v>354.14</v>
      </c>
      <c r="M33" s="20"/>
      <c r="N33" s="20"/>
      <c r="O33" s="20"/>
      <c r="P33" s="20">
        <v>0</v>
      </c>
      <c r="Q33" s="20">
        <v>28</v>
      </c>
      <c r="R33" s="20">
        <v>0</v>
      </c>
      <c r="S33" s="17">
        <v>140</v>
      </c>
      <c r="T33" s="21"/>
      <c r="U33" s="23">
        <v>0</v>
      </c>
      <c r="V33" s="29">
        <f t="shared" ref="V33:V38" si="12">SUM(M33:U33)</f>
        <v>168</v>
      </c>
    </row>
    <row r="34" spans="1:22" ht="26.4" x14ac:dyDescent="0.35">
      <c r="A34" s="211"/>
      <c r="B34" s="96" t="s">
        <v>10</v>
      </c>
      <c r="C34" s="25">
        <v>0.3</v>
      </c>
      <c r="D34" s="25">
        <v>0</v>
      </c>
      <c r="E34" s="20">
        <v>0</v>
      </c>
      <c r="F34" s="21"/>
      <c r="G34" s="16"/>
      <c r="H34" s="16"/>
      <c r="I34" s="21"/>
      <c r="J34" s="17"/>
      <c r="K34" s="17"/>
      <c r="L34" s="17">
        <f t="shared" si="11"/>
        <v>0.3</v>
      </c>
      <c r="M34" s="17">
        <v>1</v>
      </c>
      <c r="N34" s="17"/>
      <c r="O34" s="17">
        <v>0</v>
      </c>
      <c r="P34" s="17"/>
      <c r="Q34" s="16"/>
      <c r="R34" s="20"/>
      <c r="S34" s="21"/>
      <c r="T34" s="21"/>
      <c r="U34" s="22"/>
      <c r="V34" s="29">
        <f t="shared" si="12"/>
        <v>1</v>
      </c>
    </row>
    <row r="35" spans="1:22" x14ac:dyDescent="0.35">
      <c r="A35" s="211"/>
      <c r="B35" s="96" t="s">
        <v>33</v>
      </c>
      <c r="C35" s="21"/>
      <c r="D35" s="21"/>
      <c r="E35" s="21"/>
      <c r="F35" s="21"/>
      <c r="G35" s="16"/>
      <c r="H35" s="16">
        <v>0</v>
      </c>
      <c r="I35" s="17">
        <v>38.58</v>
      </c>
      <c r="J35" s="17"/>
      <c r="K35" s="17"/>
      <c r="L35" s="17">
        <f t="shared" si="11"/>
        <v>38.58</v>
      </c>
      <c r="M35" s="17"/>
      <c r="N35" s="17"/>
      <c r="O35" s="17"/>
      <c r="P35" s="17"/>
      <c r="Q35" s="16"/>
      <c r="R35" s="20">
        <v>0</v>
      </c>
      <c r="S35" s="17">
        <v>8</v>
      </c>
      <c r="T35" s="21"/>
      <c r="U35" s="22"/>
      <c r="V35" s="29">
        <f t="shared" si="12"/>
        <v>8</v>
      </c>
    </row>
    <row r="36" spans="1:22" x14ac:dyDescent="0.35">
      <c r="A36" s="211"/>
      <c r="B36" s="96" t="s">
        <v>41</v>
      </c>
      <c r="C36" s="21"/>
      <c r="D36" s="21"/>
      <c r="E36" s="21"/>
      <c r="F36" s="21"/>
      <c r="G36" s="20">
        <v>197.33</v>
      </c>
      <c r="H36" s="20"/>
      <c r="I36" s="21"/>
      <c r="J36" s="20"/>
      <c r="K36" s="20"/>
      <c r="L36" s="17">
        <f t="shared" si="11"/>
        <v>197.33</v>
      </c>
      <c r="M36" s="20"/>
      <c r="N36" s="20"/>
      <c r="O36" s="20"/>
      <c r="P36" s="20"/>
      <c r="Q36" s="20">
        <v>22</v>
      </c>
      <c r="R36" s="20"/>
      <c r="S36" s="21"/>
      <c r="T36" s="21"/>
      <c r="U36" s="22"/>
      <c r="V36" s="29">
        <f t="shared" si="12"/>
        <v>22</v>
      </c>
    </row>
    <row r="37" spans="1:22" x14ac:dyDescent="0.35">
      <c r="A37" s="211"/>
      <c r="B37" s="96" t="s">
        <v>42</v>
      </c>
      <c r="C37" s="21"/>
      <c r="D37" s="21"/>
      <c r="E37" s="21"/>
      <c r="F37" s="21"/>
      <c r="G37" s="20">
        <v>34.5</v>
      </c>
      <c r="H37" s="20"/>
      <c r="I37" s="21"/>
      <c r="J37" s="20"/>
      <c r="K37" s="20"/>
      <c r="L37" s="17">
        <f t="shared" si="11"/>
        <v>34.5</v>
      </c>
      <c r="M37" s="20"/>
      <c r="N37" s="20"/>
      <c r="O37" s="20"/>
      <c r="P37" s="20"/>
      <c r="Q37" s="20">
        <v>6</v>
      </c>
      <c r="R37" s="20"/>
      <c r="S37" s="21"/>
      <c r="T37" s="21"/>
      <c r="U37" s="22"/>
      <c r="V37" s="29">
        <f>SUM(M37:U37)</f>
        <v>6</v>
      </c>
    </row>
    <row r="38" spans="1:22" ht="15.6" thickBot="1" x14ac:dyDescent="0.4">
      <c r="A38" s="211"/>
      <c r="B38" s="96" t="s">
        <v>43</v>
      </c>
      <c r="C38" s="21"/>
      <c r="D38" s="21"/>
      <c r="E38" s="21"/>
      <c r="F38" s="21"/>
      <c r="G38" s="24">
        <v>11.45</v>
      </c>
      <c r="H38" s="24"/>
      <c r="I38" s="21"/>
      <c r="J38" s="24"/>
      <c r="K38" s="24"/>
      <c r="L38" s="17">
        <f>SUM(C38:K38)</f>
        <v>11.45</v>
      </c>
      <c r="M38" s="24"/>
      <c r="N38" s="24"/>
      <c r="O38" s="24"/>
      <c r="P38" s="24"/>
      <c r="Q38" s="24">
        <v>15</v>
      </c>
      <c r="R38" s="20"/>
      <c r="S38" s="21"/>
      <c r="T38" s="21"/>
      <c r="U38" s="22"/>
      <c r="V38" s="29">
        <f t="shared" si="12"/>
        <v>15</v>
      </c>
    </row>
    <row r="39" spans="1:22" s="102" customFormat="1" ht="21.6" customHeight="1" thickBot="1" x14ac:dyDescent="0.4">
      <c r="A39" s="212" t="s">
        <v>23</v>
      </c>
      <c r="B39" s="213"/>
      <c r="C39" s="97">
        <f>SUM(C31:C38)</f>
        <v>30.2</v>
      </c>
      <c r="D39" s="97">
        <f t="shared" ref="D39:K39" si="13">SUM(D31:D38)</f>
        <v>0</v>
      </c>
      <c r="E39" s="97">
        <f t="shared" si="13"/>
        <v>0</v>
      </c>
      <c r="F39" s="97">
        <f t="shared" si="13"/>
        <v>0</v>
      </c>
      <c r="G39" s="99">
        <f t="shared" si="13"/>
        <v>663.34</v>
      </c>
      <c r="H39" s="100">
        <f t="shared" si="13"/>
        <v>0</v>
      </c>
      <c r="I39" s="100">
        <f t="shared" si="13"/>
        <v>279.14</v>
      </c>
      <c r="J39" s="100">
        <f t="shared" si="13"/>
        <v>0</v>
      </c>
      <c r="K39" s="100">
        <f t="shared" si="13"/>
        <v>0</v>
      </c>
      <c r="L39" s="100">
        <f>SUM(L31:L38)</f>
        <v>972.68000000000006</v>
      </c>
      <c r="M39" s="100">
        <f t="shared" ref="M39:U39" si="14">SUM(M31:M38)</f>
        <v>3</v>
      </c>
      <c r="N39" s="100">
        <f t="shared" si="14"/>
        <v>0</v>
      </c>
      <c r="O39" s="100">
        <f t="shared" si="14"/>
        <v>0</v>
      </c>
      <c r="P39" s="100">
        <f t="shared" si="14"/>
        <v>0</v>
      </c>
      <c r="Q39" s="147">
        <f t="shared" si="14"/>
        <v>301</v>
      </c>
      <c r="R39" s="97">
        <f t="shared" si="14"/>
        <v>0</v>
      </c>
      <c r="S39" s="100">
        <f t="shared" si="14"/>
        <v>202</v>
      </c>
      <c r="T39" s="97">
        <f t="shared" si="14"/>
        <v>0</v>
      </c>
      <c r="U39" s="98">
        <f t="shared" si="14"/>
        <v>0</v>
      </c>
      <c r="V39" s="105">
        <f>SUM(V31:V38)</f>
        <v>506</v>
      </c>
    </row>
    <row r="40" spans="1:22" ht="15.75" customHeight="1" thickBot="1" x14ac:dyDescent="0.4">
      <c r="A40" s="210" t="s">
        <v>15</v>
      </c>
      <c r="B40" s="103" t="s">
        <v>5</v>
      </c>
      <c r="C40" s="25">
        <v>0</v>
      </c>
      <c r="D40" s="25">
        <v>0</v>
      </c>
      <c r="E40" s="25">
        <v>0</v>
      </c>
      <c r="F40" s="26"/>
      <c r="G40" s="16"/>
      <c r="H40" s="16">
        <v>0</v>
      </c>
      <c r="I40" s="17">
        <v>4.8099999999999996</v>
      </c>
      <c r="J40" s="17"/>
      <c r="K40" s="17"/>
      <c r="L40" s="17">
        <f>SUM(C40:K40)</f>
        <v>4.8099999999999996</v>
      </c>
      <c r="M40" s="17">
        <v>0</v>
      </c>
      <c r="N40" s="17"/>
      <c r="O40" s="17">
        <v>0</v>
      </c>
      <c r="P40" s="17"/>
      <c r="Q40" s="16"/>
      <c r="R40" s="25">
        <v>0</v>
      </c>
      <c r="S40" s="17">
        <v>1</v>
      </c>
      <c r="T40" s="26"/>
      <c r="U40" s="27"/>
      <c r="V40" s="28">
        <f>SUM(M40:U40)</f>
        <v>1</v>
      </c>
    </row>
    <row r="41" spans="1:22" ht="15.75" customHeight="1" x14ac:dyDescent="0.35">
      <c r="A41" s="211"/>
      <c r="B41" s="95" t="s">
        <v>7</v>
      </c>
      <c r="C41" s="25">
        <v>0</v>
      </c>
      <c r="D41" s="25">
        <v>0</v>
      </c>
      <c r="E41" s="20">
        <v>1.86</v>
      </c>
      <c r="F41" s="21"/>
      <c r="G41" s="20">
        <v>3018.1</v>
      </c>
      <c r="H41" s="20"/>
      <c r="I41" s="21"/>
      <c r="J41" s="20"/>
      <c r="K41" s="20"/>
      <c r="L41" s="17">
        <f>SUM(C41:K41)</f>
        <v>3019.96</v>
      </c>
      <c r="M41" s="20">
        <v>0</v>
      </c>
      <c r="N41" s="20"/>
      <c r="O41" s="20">
        <v>5</v>
      </c>
      <c r="P41" s="20"/>
      <c r="Q41" s="20">
        <v>2555</v>
      </c>
      <c r="R41" s="20"/>
      <c r="S41" s="21"/>
      <c r="T41" s="21"/>
      <c r="U41" s="22"/>
      <c r="V41" s="29">
        <f>SUM(M41:U41)</f>
        <v>2560</v>
      </c>
    </row>
    <row r="42" spans="1:22" ht="15.75" customHeight="1" thickBot="1" x14ac:dyDescent="0.4">
      <c r="A42" s="211"/>
      <c r="B42" s="95" t="s">
        <v>6</v>
      </c>
      <c r="C42" s="21"/>
      <c r="D42" s="21"/>
      <c r="E42" s="21"/>
      <c r="F42" s="20">
        <v>0.2</v>
      </c>
      <c r="G42" s="20">
        <v>1.07</v>
      </c>
      <c r="H42" s="20">
        <v>0</v>
      </c>
      <c r="I42" s="17">
        <v>99.64</v>
      </c>
      <c r="J42" s="20"/>
      <c r="K42" s="20">
        <v>1.74</v>
      </c>
      <c r="L42" s="17">
        <f t="shared" ref="L42:L47" si="15">SUM(C42:K42)</f>
        <v>102.64999999999999</v>
      </c>
      <c r="M42" s="20"/>
      <c r="N42" s="20"/>
      <c r="O42" s="20"/>
      <c r="P42" s="20">
        <v>1</v>
      </c>
      <c r="Q42" s="20">
        <v>1</v>
      </c>
      <c r="R42" s="20">
        <v>0</v>
      </c>
      <c r="S42" s="17">
        <v>106</v>
      </c>
      <c r="T42" s="21"/>
      <c r="U42" s="23">
        <v>5</v>
      </c>
      <c r="V42" s="29">
        <f t="shared" ref="V42:V46" si="16">SUM(M42:U42)</f>
        <v>113</v>
      </c>
    </row>
    <row r="43" spans="1:22" ht="24.6" customHeight="1" x14ac:dyDescent="0.35">
      <c r="A43" s="211"/>
      <c r="B43" s="96" t="s">
        <v>10</v>
      </c>
      <c r="C43" s="25">
        <v>0</v>
      </c>
      <c r="D43" s="25">
        <v>0.46</v>
      </c>
      <c r="E43" s="20">
        <v>0</v>
      </c>
      <c r="F43" s="21"/>
      <c r="G43" s="16"/>
      <c r="H43" s="16"/>
      <c r="I43" s="21"/>
      <c r="J43" s="17"/>
      <c r="K43" s="17"/>
      <c r="L43" s="17">
        <f t="shared" si="15"/>
        <v>0.46</v>
      </c>
      <c r="M43" s="17">
        <v>0</v>
      </c>
      <c r="N43" s="17">
        <v>2</v>
      </c>
      <c r="O43" s="17">
        <v>0</v>
      </c>
      <c r="P43" s="17"/>
      <c r="Q43" s="16"/>
      <c r="R43" s="20"/>
      <c r="S43" s="21"/>
      <c r="T43" s="21"/>
      <c r="U43" s="22"/>
      <c r="V43" s="29">
        <f t="shared" si="16"/>
        <v>2</v>
      </c>
    </row>
    <row r="44" spans="1:22" ht="15.75" customHeight="1" x14ac:dyDescent="0.35">
      <c r="A44" s="211"/>
      <c r="B44" s="96" t="s">
        <v>33</v>
      </c>
      <c r="C44" s="21"/>
      <c r="D44" s="21"/>
      <c r="E44" s="21"/>
      <c r="F44" s="21"/>
      <c r="G44" s="16"/>
      <c r="H44" s="20">
        <v>0</v>
      </c>
      <c r="I44" s="17">
        <v>9.11</v>
      </c>
      <c r="J44" s="17"/>
      <c r="K44" s="17"/>
      <c r="L44" s="17">
        <f t="shared" si="15"/>
        <v>9.11</v>
      </c>
      <c r="M44" s="17"/>
      <c r="N44" s="17"/>
      <c r="O44" s="17"/>
      <c r="P44" s="17"/>
      <c r="Q44" s="16"/>
      <c r="R44" s="20">
        <v>0</v>
      </c>
      <c r="S44" s="17">
        <v>13</v>
      </c>
      <c r="T44" s="21"/>
      <c r="U44" s="22"/>
      <c r="V44" s="29">
        <f t="shared" si="16"/>
        <v>13</v>
      </c>
    </row>
    <row r="45" spans="1:22" ht="15" customHeight="1" x14ac:dyDescent="0.35">
      <c r="A45" s="211"/>
      <c r="B45" s="96" t="s">
        <v>41</v>
      </c>
      <c r="C45" s="21"/>
      <c r="D45" s="21"/>
      <c r="E45" s="21"/>
      <c r="F45" s="21"/>
      <c r="G45" s="20">
        <v>10.928000000000001</v>
      </c>
      <c r="I45" s="21"/>
      <c r="L45" s="17">
        <f t="shared" si="15"/>
        <v>10.928000000000001</v>
      </c>
      <c r="Q45" s="109">
        <v>2</v>
      </c>
      <c r="R45" s="20"/>
      <c r="S45" s="21"/>
      <c r="T45" s="21"/>
      <c r="U45" s="22"/>
      <c r="V45" s="29">
        <f t="shared" si="16"/>
        <v>2</v>
      </c>
    </row>
    <row r="46" spans="1:22" ht="15.6" customHeight="1" x14ac:dyDescent="0.35">
      <c r="A46" s="211"/>
      <c r="B46" s="96" t="s">
        <v>42</v>
      </c>
      <c r="C46" s="21"/>
      <c r="D46" s="21"/>
      <c r="E46" s="21"/>
      <c r="F46" s="21"/>
      <c r="G46" s="20"/>
      <c r="H46" s="20"/>
      <c r="I46" s="21"/>
      <c r="J46" s="20"/>
      <c r="K46" s="20"/>
      <c r="L46" s="17">
        <f t="shared" si="15"/>
        <v>0</v>
      </c>
      <c r="M46" s="20"/>
      <c r="N46" s="20"/>
      <c r="O46" s="20"/>
      <c r="P46" s="20"/>
      <c r="Q46" s="20"/>
      <c r="R46" s="20"/>
      <c r="S46" s="21"/>
      <c r="T46" s="21"/>
      <c r="U46" s="22"/>
      <c r="V46" s="29">
        <f t="shared" si="16"/>
        <v>0</v>
      </c>
    </row>
    <row r="47" spans="1:22" ht="15.75" customHeight="1" thickBot="1" x14ac:dyDescent="0.4">
      <c r="A47" s="211"/>
      <c r="B47" s="96" t="s">
        <v>43</v>
      </c>
      <c r="C47" s="21"/>
      <c r="D47" s="21"/>
      <c r="E47" s="21"/>
      <c r="F47" s="21"/>
      <c r="G47" s="20">
        <v>4.1900000000000004</v>
      </c>
      <c r="H47" s="20"/>
      <c r="I47" s="21"/>
      <c r="J47" s="20"/>
      <c r="K47" s="20"/>
      <c r="L47" s="17">
        <f t="shared" si="15"/>
        <v>4.1900000000000004</v>
      </c>
      <c r="M47" s="20"/>
      <c r="N47" s="20"/>
      <c r="O47" s="20"/>
      <c r="P47" s="20"/>
      <c r="Q47" s="20">
        <v>3</v>
      </c>
      <c r="R47" s="20"/>
      <c r="S47" s="21"/>
      <c r="T47" s="21"/>
      <c r="U47" s="22"/>
      <c r="V47" s="30">
        <f>SUM(M47:U47)</f>
        <v>3</v>
      </c>
    </row>
    <row r="48" spans="1:22" s="102" customFormat="1" ht="22.2" customHeight="1" thickBot="1" x14ac:dyDescent="0.4">
      <c r="A48" s="212" t="s">
        <v>23</v>
      </c>
      <c r="B48" s="213"/>
      <c r="C48" s="97">
        <f>SUM(C40:C47)</f>
        <v>0</v>
      </c>
      <c r="D48" s="97">
        <f t="shared" ref="D48:U48" si="17">SUM(D40:D47)</f>
        <v>0.46</v>
      </c>
      <c r="E48" s="97">
        <f t="shared" si="17"/>
        <v>1.86</v>
      </c>
      <c r="F48" s="97">
        <f t="shared" si="17"/>
        <v>0.2</v>
      </c>
      <c r="G48" s="99">
        <f t="shared" si="17"/>
        <v>3034.288</v>
      </c>
      <c r="H48" s="100">
        <f t="shared" si="17"/>
        <v>0</v>
      </c>
      <c r="I48" s="100">
        <f t="shared" si="17"/>
        <v>113.56</v>
      </c>
      <c r="J48" s="100">
        <f t="shared" si="17"/>
        <v>0</v>
      </c>
      <c r="K48" s="100">
        <f t="shared" si="17"/>
        <v>1.74</v>
      </c>
      <c r="L48" s="100">
        <f t="shared" si="17"/>
        <v>3152.1080000000002</v>
      </c>
      <c r="M48" s="100">
        <f t="shared" si="17"/>
        <v>0</v>
      </c>
      <c r="N48" s="100">
        <f t="shared" si="17"/>
        <v>2</v>
      </c>
      <c r="O48" s="100">
        <f t="shared" si="17"/>
        <v>5</v>
      </c>
      <c r="P48" s="100">
        <f t="shared" si="17"/>
        <v>1</v>
      </c>
      <c r="Q48" s="147">
        <f t="shared" si="17"/>
        <v>2561</v>
      </c>
      <c r="R48" s="97">
        <f t="shared" si="17"/>
        <v>0</v>
      </c>
      <c r="S48" s="100">
        <f t="shared" si="17"/>
        <v>120</v>
      </c>
      <c r="T48" s="97">
        <f t="shared" si="17"/>
        <v>0</v>
      </c>
      <c r="U48" s="97">
        <f t="shared" si="17"/>
        <v>5</v>
      </c>
      <c r="V48" s="110">
        <f>SUM(V40:V47)</f>
        <v>2694</v>
      </c>
    </row>
    <row r="49" spans="1:22" x14ac:dyDescent="0.35">
      <c r="A49" s="210" t="s">
        <v>16</v>
      </c>
      <c r="B49" s="103" t="s">
        <v>5</v>
      </c>
      <c r="C49" s="25">
        <v>0</v>
      </c>
      <c r="D49" s="25"/>
      <c r="E49" s="25">
        <v>0</v>
      </c>
      <c r="F49" s="26"/>
      <c r="G49" s="16"/>
      <c r="H49" s="16">
        <v>0</v>
      </c>
      <c r="I49" s="17">
        <v>0</v>
      </c>
      <c r="J49" s="17"/>
      <c r="K49" s="17"/>
      <c r="L49" s="17">
        <f>SUM(C49:K49)</f>
        <v>0</v>
      </c>
      <c r="M49" s="17">
        <v>0</v>
      </c>
      <c r="N49" s="17"/>
      <c r="O49" s="17">
        <v>0</v>
      </c>
      <c r="P49" s="17"/>
      <c r="Q49" s="16"/>
      <c r="R49" s="25">
        <v>0</v>
      </c>
      <c r="S49" s="17">
        <v>0</v>
      </c>
      <c r="T49" s="26"/>
      <c r="U49" s="27"/>
      <c r="V49" s="28">
        <f>SUM(M49:U49)</f>
        <v>0</v>
      </c>
    </row>
    <row r="50" spans="1:22" x14ac:dyDescent="0.35">
      <c r="A50" s="211"/>
      <c r="B50" s="95" t="s">
        <v>7</v>
      </c>
      <c r="C50" s="20">
        <v>0.3</v>
      </c>
      <c r="D50" s="20"/>
      <c r="E50" s="20">
        <v>0</v>
      </c>
      <c r="F50" s="21"/>
      <c r="G50" s="20">
        <v>27.7</v>
      </c>
      <c r="H50" s="20"/>
      <c r="I50" s="21"/>
      <c r="J50" s="20"/>
      <c r="K50" s="20"/>
      <c r="L50" s="17">
        <f t="shared" ref="L50:L56" si="18">SUM(C50:K50)</f>
        <v>28</v>
      </c>
      <c r="M50" s="20">
        <v>1</v>
      </c>
      <c r="N50" s="20"/>
      <c r="O50" s="20">
        <v>0</v>
      </c>
      <c r="P50" s="20"/>
      <c r="Q50" s="20">
        <v>6</v>
      </c>
      <c r="R50" s="20"/>
      <c r="S50" s="21"/>
      <c r="T50" s="21"/>
      <c r="U50" s="22"/>
      <c r="V50" s="29">
        <f t="shared" ref="V50:V56" si="19">SUM(M50:U50)</f>
        <v>7</v>
      </c>
    </row>
    <row r="51" spans="1:22" x14ac:dyDescent="0.35">
      <c r="A51" s="211"/>
      <c r="B51" s="95" t="s">
        <v>6</v>
      </c>
      <c r="C51" s="21"/>
      <c r="D51" s="21"/>
      <c r="E51" s="21"/>
      <c r="F51" s="20">
        <v>25.28</v>
      </c>
      <c r="G51" s="20">
        <v>10.6</v>
      </c>
      <c r="H51" s="20">
        <v>0</v>
      </c>
      <c r="I51" s="17">
        <v>9.44</v>
      </c>
      <c r="J51" s="20"/>
      <c r="K51" s="20">
        <v>0</v>
      </c>
      <c r="L51" s="17">
        <f t="shared" si="18"/>
        <v>45.32</v>
      </c>
      <c r="M51" s="20"/>
      <c r="N51" s="20"/>
      <c r="O51" s="20"/>
      <c r="P51" s="20">
        <v>31</v>
      </c>
      <c r="Q51" s="20">
        <v>7</v>
      </c>
      <c r="R51" s="20">
        <v>0</v>
      </c>
      <c r="S51" s="17">
        <v>8</v>
      </c>
      <c r="T51" s="21"/>
      <c r="U51" s="23">
        <v>0</v>
      </c>
      <c r="V51" s="29">
        <f t="shared" si="19"/>
        <v>46</v>
      </c>
    </row>
    <row r="52" spans="1:22" ht="26.4" x14ac:dyDescent="0.35">
      <c r="A52" s="211"/>
      <c r="B52" s="96" t="s">
        <v>10</v>
      </c>
      <c r="C52" s="20">
        <v>1.36</v>
      </c>
      <c r="D52" s="20">
        <v>10</v>
      </c>
      <c r="E52" s="20">
        <v>0</v>
      </c>
      <c r="F52" s="21"/>
      <c r="G52" s="16"/>
      <c r="H52" s="16"/>
      <c r="I52" s="21"/>
      <c r="J52" s="17"/>
      <c r="K52" s="17"/>
      <c r="L52" s="17">
        <f t="shared" si="18"/>
        <v>11.36</v>
      </c>
      <c r="M52" s="17">
        <v>4</v>
      </c>
      <c r="N52" s="17">
        <v>1</v>
      </c>
      <c r="O52" s="17">
        <v>0</v>
      </c>
      <c r="P52" s="17"/>
      <c r="Q52" s="16"/>
      <c r="R52" s="20"/>
      <c r="S52" s="21"/>
      <c r="T52" s="21"/>
      <c r="U52" s="22"/>
      <c r="V52" s="29">
        <f>SUM(M52:U52)</f>
        <v>5</v>
      </c>
    </row>
    <row r="53" spans="1:22" x14ac:dyDescent="0.35">
      <c r="A53" s="211"/>
      <c r="B53" s="96" t="s">
        <v>33</v>
      </c>
      <c r="C53" s="21"/>
      <c r="D53" s="21"/>
      <c r="E53" s="21"/>
      <c r="F53" s="21"/>
      <c r="G53" s="16"/>
      <c r="H53" s="20">
        <v>0.69</v>
      </c>
      <c r="I53" s="17">
        <v>1</v>
      </c>
      <c r="J53" s="17"/>
      <c r="K53" s="17"/>
      <c r="L53" s="17">
        <f t="shared" si="18"/>
        <v>1.69</v>
      </c>
      <c r="M53" s="17"/>
      <c r="N53" s="17"/>
      <c r="O53" s="17"/>
      <c r="P53" s="17"/>
      <c r="Q53" s="16"/>
      <c r="R53" s="20">
        <v>2</v>
      </c>
      <c r="S53" s="17">
        <v>1</v>
      </c>
      <c r="T53" s="21"/>
      <c r="U53" s="22"/>
      <c r="V53" s="29">
        <f t="shared" si="19"/>
        <v>3</v>
      </c>
    </row>
    <row r="54" spans="1:22" x14ac:dyDescent="0.35">
      <c r="A54" s="211"/>
      <c r="B54" s="96" t="s">
        <v>41</v>
      </c>
      <c r="C54" s="21"/>
      <c r="D54" s="21"/>
      <c r="E54" s="21"/>
      <c r="F54" s="21"/>
      <c r="G54" s="20">
        <v>10.7</v>
      </c>
      <c r="H54" s="20"/>
      <c r="I54" s="21"/>
      <c r="J54" s="20"/>
      <c r="K54" s="20"/>
      <c r="L54" s="17">
        <f t="shared" si="18"/>
        <v>10.7</v>
      </c>
      <c r="M54" s="20"/>
      <c r="N54" s="20"/>
      <c r="O54" s="20"/>
      <c r="P54" s="20"/>
      <c r="Q54" s="20">
        <v>2</v>
      </c>
      <c r="R54" s="20"/>
      <c r="S54" s="21"/>
      <c r="T54" s="21"/>
      <c r="U54" s="22"/>
      <c r="V54" s="29">
        <f t="shared" si="19"/>
        <v>2</v>
      </c>
    </row>
    <row r="55" spans="1:22" x14ac:dyDescent="0.35">
      <c r="A55" s="211"/>
      <c r="B55" s="96" t="s">
        <v>42</v>
      </c>
      <c r="C55" s="21"/>
      <c r="D55" s="21"/>
      <c r="E55" s="21"/>
      <c r="F55" s="21"/>
      <c r="G55" s="20">
        <v>3</v>
      </c>
      <c r="H55" s="20"/>
      <c r="I55" s="21"/>
      <c r="J55" s="20"/>
      <c r="K55" s="20"/>
      <c r="L55" s="17">
        <f t="shared" si="18"/>
        <v>3</v>
      </c>
      <c r="M55" s="20"/>
      <c r="N55" s="20"/>
      <c r="O55" s="20"/>
      <c r="P55" s="20"/>
      <c r="Q55" s="20">
        <v>2</v>
      </c>
      <c r="R55" s="20"/>
      <c r="S55" s="21"/>
      <c r="T55" s="21"/>
      <c r="U55" s="22"/>
      <c r="V55" s="29">
        <f t="shared" si="19"/>
        <v>2</v>
      </c>
    </row>
    <row r="56" spans="1:22" ht="15.6" thickBot="1" x14ac:dyDescent="0.4">
      <c r="A56" s="211"/>
      <c r="B56" s="96" t="s">
        <v>43</v>
      </c>
      <c r="C56" s="21"/>
      <c r="D56" s="21"/>
      <c r="E56" s="21"/>
      <c r="F56" s="21"/>
      <c r="G56" s="24">
        <v>1.86</v>
      </c>
      <c r="H56" s="24"/>
      <c r="I56" s="21"/>
      <c r="J56" s="24"/>
      <c r="K56" s="24"/>
      <c r="L56" s="17">
        <f t="shared" si="18"/>
        <v>1.86</v>
      </c>
      <c r="M56" s="24"/>
      <c r="N56" s="24"/>
      <c r="O56" s="24"/>
      <c r="P56" s="24"/>
      <c r="Q56" s="24">
        <v>1</v>
      </c>
      <c r="R56" s="20"/>
      <c r="S56" s="21"/>
      <c r="T56" s="21"/>
      <c r="U56" s="22"/>
      <c r="V56" s="30">
        <f t="shared" si="19"/>
        <v>1</v>
      </c>
    </row>
    <row r="57" spans="1:22" s="102" customFormat="1" ht="19.8" customHeight="1" thickBot="1" x14ac:dyDescent="0.4">
      <c r="A57" s="212" t="s">
        <v>23</v>
      </c>
      <c r="B57" s="213"/>
      <c r="C57" s="97">
        <f>SUM(C49:C56)</f>
        <v>1.6600000000000001</v>
      </c>
      <c r="D57" s="97">
        <f t="shared" ref="D57:K57" si="20">SUM(D49:D56)</f>
        <v>10</v>
      </c>
      <c r="E57" s="97">
        <f>SUM(E49:E56)</f>
        <v>0</v>
      </c>
      <c r="F57" s="97">
        <f t="shared" si="20"/>
        <v>25.28</v>
      </c>
      <c r="G57" s="99">
        <f t="shared" si="20"/>
        <v>53.86</v>
      </c>
      <c r="H57" s="100">
        <f t="shared" si="20"/>
        <v>0.69</v>
      </c>
      <c r="I57" s="100">
        <f t="shared" si="20"/>
        <v>10.44</v>
      </c>
      <c r="J57" s="100">
        <f t="shared" si="20"/>
        <v>0</v>
      </c>
      <c r="K57" s="100">
        <f t="shared" si="20"/>
        <v>0</v>
      </c>
      <c r="L57" s="100">
        <f>SUM(L49:L56)</f>
        <v>101.92999999999999</v>
      </c>
      <c r="M57" s="100">
        <f>SUM(M49:M56)</f>
        <v>5</v>
      </c>
      <c r="N57" s="100">
        <f t="shared" ref="N57:U57" si="21">SUM(N49:N56)</f>
        <v>1</v>
      </c>
      <c r="O57" s="100">
        <f t="shared" si="21"/>
        <v>0</v>
      </c>
      <c r="P57" s="100">
        <f t="shared" si="21"/>
        <v>31</v>
      </c>
      <c r="Q57" s="147">
        <f t="shared" si="21"/>
        <v>18</v>
      </c>
      <c r="R57" s="97">
        <f t="shared" si="21"/>
        <v>2</v>
      </c>
      <c r="S57" s="100">
        <f t="shared" si="21"/>
        <v>9</v>
      </c>
      <c r="T57" s="97">
        <f t="shared" si="21"/>
        <v>0</v>
      </c>
      <c r="U57" s="97">
        <f t="shared" si="21"/>
        <v>0</v>
      </c>
      <c r="V57" s="110">
        <f>SUM(V49:V56)</f>
        <v>66</v>
      </c>
    </row>
    <row r="58" spans="1:22" ht="15.6" thickBot="1" x14ac:dyDescent="0.4">
      <c r="A58" s="210" t="s">
        <v>17</v>
      </c>
      <c r="B58" s="103" t="s">
        <v>5</v>
      </c>
      <c r="C58" s="94">
        <v>0</v>
      </c>
      <c r="D58" s="94">
        <v>0</v>
      </c>
      <c r="E58" s="94">
        <v>0</v>
      </c>
      <c r="F58" s="94"/>
      <c r="G58" s="16"/>
      <c r="H58" s="16">
        <v>0</v>
      </c>
      <c r="I58" s="17">
        <v>0</v>
      </c>
      <c r="J58" s="17"/>
      <c r="K58" s="17"/>
      <c r="L58" s="17">
        <f>SUM(C58:K58)</f>
        <v>0</v>
      </c>
      <c r="M58" s="17">
        <v>0</v>
      </c>
      <c r="N58" s="17"/>
      <c r="O58" s="17">
        <v>0</v>
      </c>
      <c r="P58" s="17"/>
      <c r="Q58" s="16"/>
      <c r="R58" s="25">
        <v>0</v>
      </c>
      <c r="S58" s="17">
        <v>0</v>
      </c>
      <c r="T58" s="26"/>
      <c r="U58" s="27"/>
      <c r="V58" s="28">
        <f>SUM(M58:U58)</f>
        <v>0</v>
      </c>
    </row>
    <row r="59" spans="1:22" x14ac:dyDescent="0.35">
      <c r="A59" s="211"/>
      <c r="B59" s="95" t="s">
        <v>7</v>
      </c>
      <c r="C59" s="25">
        <v>11.91</v>
      </c>
      <c r="D59" s="25">
        <v>0</v>
      </c>
      <c r="E59" s="20">
        <v>1.1100000000000001</v>
      </c>
      <c r="F59" s="21"/>
      <c r="G59" s="20">
        <v>2819</v>
      </c>
      <c r="H59" s="20"/>
      <c r="I59" s="21"/>
      <c r="J59" s="20"/>
      <c r="K59" s="20"/>
      <c r="L59" s="17">
        <f t="shared" ref="L59:L65" si="22">SUM(C59:K59)</f>
        <v>2832.02</v>
      </c>
      <c r="M59" s="20">
        <v>5</v>
      </c>
      <c r="N59" s="20"/>
      <c r="O59" s="20">
        <v>1</v>
      </c>
      <c r="P59" s="20"/>
      <c r="Q59" s="20">
        <v>2609</v>
      </c>
      <c r="R59" s="20"/>
      <c r="S59" s="21"/>
      <c r="T59" s="21"/>
      <c r="U59" s="22"/>
      <c r="V59" s="29">
        <f t="shared" ref="V59:V65" si="23">SUM(M59:U59)</f>
        <v>2615</v>
      </c>
    </row>
    <row r="60" spans="1:22" ht="15.6" thickBot="1" x14ac:dyDescent="0.4">
      <c r="A60" s="211"/>
      <c r="B60" s="95" t="s">
        <v>6</v>
      </c>
      <c r="C60" s="21"/>
      <c r="D60" s="21"/>
      <c r="E60" s="21"/>
      <c r="F60" s="20">
        <v>1.39</v>
      </c>
      <c r="G60" s="20">
        <v>334</v>
      </c>
      <c r="H60" s="20">
        <v>0</v>
      </c>
      <c r="I60" s="17">
        <v>424.14</v>
      </c>
      <c r="J60" s="20"/>
      <c r="K60" s="20">
        <v>0</v>
      </c>
      <c r="L60" s="17">
        <f t="shared" si="22"/>
        <v>759.53</v>
      </c>
      <c r="M60" s="20"/>
      <c r="N60" s="20"/>
      <c r="O60" s="20"/>
      <c r="P60" s="20">
        <v>1</v>
      </c>
      <c r="Q60" s="20">
        <v>72</v>
      </c>
      <c r="R60" s="20">
        <v>0</v>
      </c>
      <c r="S60" s="17">
        <v>465</v>
      </c>
      <c r="T60" s="21"/>
      <c r="U60" s="23">
        <v>0</v>
      </c>
      <c r="V60" s="29">
        <f>SUM(M60:U60)</f>
        <v>538</v>
      </c>
    </row>
    <row r="61" spans="1:22" ht="26.4" x14ac:dyDescent="0.35">
      <c r="A61" s="211"/>
      <c r="B61" s="96" t="s">
        <v>10</v>
      </c>
      <c r="C61" s="25">
        <v>1</v>
      </c>
      <c r="D61" s="25">
        <v>0</v>
      </c>
      <c r="E61" s="20">
        <v>0</v>
      </c>
      <c r="F61" s="21"/>
      <c r="G61" s="16"/>
      <c r="H61" s="16"/>
      <c r="I61" s="21"/>
      <c r="J61" s="17"/>
      <c r="K61" s="17"/>
      <c r="L61" s="17">
        <f t="shared" si="22"/>
        <v>1</v>
      </c>
      <c r="M61" s="17">
        <v>2</v>
      </c>
      <c r="N61" s="17"/>
      <c r="O61" s="17">
        <v>0</v>
      </c>
      <c r="P61" s="17"/>
      <c r="Q61" s="16"/>
      <c r="R61" s="20"/>
      <c r="S61" s="21"/>
      <c r="T61" s="21"/>
      <c r="U61" s="22"/>
      <c r="V61" s="29">
        <f t="shared" ref="V61" si="24">SUM(M61:U61)</f>
        <v>2</v>
      </c>
    </row>
    <row r="62" spans="1:22" x14ac:dyDescent="0.35">
      <c r="A62" s="211"/>
      <c r="B62" s="96" t="s">
        <v>33</v>
      </c>
      <c r="C62" s="21"/>
      <c r="D62" s="21"/>
      <c r="E62" s="21"/>
      <c r="F62" s="21"/>
      <c r="G62" s="16"/>
      <c r="H62" s="16">
        <v>0</v>
      </c>
      <c r="I62" s="17">
        <v>17.545000000000002</v>
      </c>
      <c r="J62" s="17"/>
      <c r="K62" s="17"/>
      <c r="L62" s="17">
        <f t="shared" si="22"/>
        <v>17.545000000000002</v>
      </c>
      <c r="M62" s="17"/>
      <c r="N62" s="17"/>
      <c r="O62" s="17"/>
      <c r="P62" s="17"/>
      <c r="Q62" s="16"/>
      <c r="R62" s="20">
        <v>0</v>
      </c>
      <c r="S62" s="17">
        <v>19</v>
      </c>
      <c r="T62" s="21"/>
      <c r="U62" s="22"/>
      <c r="V62" s="29">
        <f t="shared" si="23"/>
        <v>19</v>
      </c>
    </row>
    <row r="63" spans="1:22" x14ac:dyDescent="0.35">
      <c r="A63" s="211"/>
      <c r="B63" s="96" t="s">
        <v>41</v>
      </c>
      <c r="C63" s="21"/>
      <c r="D63" s="21"/>
      <c r="E63" s="21"/>
      <c r="F63" s="21"/>
      <c r="G63" s="20">
        <v>20.64</v>
      </c>
      <c r="H63" s="20"/>
      <c r="I63" s="21"/>
      <c r="J63" s="20"/>
      <c r="K63" s="20"/>
      <c r="L63" s="17">
        <f t="shared" si="22"/>
        <v>20.64</v>
      </c>
      <c r="M63" s="20"/>
      <c r="N63" s="20"/>
      <c r="O63" s="20"/>
      <c r="P63" s="20"/>
      <c r="Q63" s="20">
        <v>5</v>
      </c>
      <c r="R63" s="20"/>
      <c r="S63" s="21"/>
      <c r="T63" s="21"/>
      <c r="U63" s="22"/>
      <c r="V63" s="29">
        <f t="shared" si="23"/>
        <v>5</v>
      </c>
    </row>
    <row r="64" spans="1:22" x14ac:dyDescent="0.35">
      <c r="A64" s="211"/>
      <c r="B64" s="96" t="s">
        <v>42</v>
      </c>
      <c r="C64" s="21"/>
      <c r="D64" s="21"/>
      <c r="E64" s="21"/>
      <c r="F64" s="21"/>
      <c r="G64" s="20">
        <v>2.17</v>
      </c>
      <c r="H64" s="20"/>
      <c r="I64" s="21"/>
      <c r="J64" s="20"/>
      <c r="K64" s="20"/>
      <c r="L64" s="17">
        <f t="shared" si="22"/>
        <v>2.17</v>
      </c>
      <c r="M64" s="20"/>
      <c r="N64" s="20"/>
      <c r="O64" s="20"/>
      <c r="P64" s="20"/>
      <c r="Q64" s="20">
        <v>1</v>
      </c>
      <c r="R64" s="20"/>
      <c r="S64" s="21"/>
      <c r="T64" s="21"/>
      <c r="U64" s="22"/>
      <c r="V64" s="29">
        <f t="shared" si="23"/>
        <v>1</v>
      </c>
    </row>
    <row r="65" spans="1:22" ht="15.6" thickBot="1" x14ac:dyDescent="0.4">
      <c r="A65" s="211"/>
      <c r="B65" s="96" t="s">
        <v>43</v>
      </c>
      <c r="C65" s="21"/>
      <c r="D65" s="21"/>
      <c r="E65" s="21"/>
      <c r="F65" s="21"/>
      <c r="G65" s="24">
        <v>9</v>
      </c>
      <c r="H65" s="24"/>
      <c r="I65" s="21"/>
      <c r="J65" s="24"/>
      <c r="K65" s="24"/>
      <c r="L65" s="17">
        <f t="shared" si="22"/>
        <v>9</v>
      </c>
      <c r="M65" s="24"/>
      <c r="N65" s="24"/>
      <c r="O65" s="24"/>
      <c r="P65" s="24"/>
      <c r="Q65" s="24">
        <v>5</v>
      </c>
      <c r="R65" s="20"/>
      <c r="S65" s="21"/>
      <c r="T65" s="21"/>
      <c r="U65" s="22"/>
      <c r="V65" s="29">
        <f t="shared" si="23"/>
        <v>5</v>
      </c>
    </row>
    <row r="66" spans="1:22" s="102" customFormat="1" ht="20.399999999999999" customHeight="1" thickBot="1" x14ac:dyDescent="0.4">
      <c r="A66" s="212" t="s">
        <v>24</v>
      </c>
      <c r="B66" s="213"/>
      <c r="C66" s="111">
        <f>SUM(C58:C65)</f>
        <v>12.91</v>
      </c>
      <c r="D66" s="111">
        <f>SUM(D58:D65)</f>
        <v>0</v>
      </c>
      <c r="E66" s="111">
        <f t="shared" ref="E66:K66" si="25">SUM(E58:E65)</f>
        <v>1.1100000000000001</v>
      </c>
      <c r="F66" s="111">
        <f t="shared" si="25"/>
        <v>1.39</v>
      </c>
      <c r="G66" s="99">
        <f t="shared" si="25"/>
        <v>3184.81</v>
      </c>
      <c r="H66" s="100">
        <f t="shared" si="25"/>
        <v>0</v>
      </c>
      <c r="I66" s="100">
        <f t="shared" si="25"/>
        <v>441.685</v>
      </c>
      <c r="J66" s="100">
        <f t="shared" si="25"/>
        <v>0</v>
      </c>
      <c r="K66" s="100">
        <f t="shared" si="25"/>
        <v>0</v>
      </c>
      <c r="L66" s="100">
        <f>SUM(L58:L65)</f>
        <v>3641.9050000000002</v>
      </c>
      <c r="M66" s="100">
        <f>SUM(M58:M65)</f>
        <v>7</v>
      </c>
      <c r="N66" s="100">
        <f t="shared" ref="N66:U66" si="26">SUM(N58:N65)</f>
        <v>0</v>
      </c>
      <c r="O66" s="100">
        <f t="shared" si="26"/>
        <v>1</v>
      </c>
      <c r="P66" s="100">
        <f t="shared" si="26"/>
        <v>1</v>
      </c>
      <c r="Q66" s="147">
        <f t="shared" si="26"/>
        <v>2692</v>
      </c>
      <c r="R66" s="97">
        <f t="shared" si="26"/>
        <v>0</v>
      </c>
      <c r="S66" s="100">
        <f t="shared" si="26"/>
        <v>484</v>
      </c>
      <c r="T66" s="97">
        <f t="shared" si="26"/>
        <v>0</v>
      </c>
      <c r="U66" s="98">
        <f t="shared" si="26"/>
        <v>0</v>
      </c>
      <c r="V66" s="105">
        <f>SUM(V58:V65)</f>
        <v>3185</v>
      </c>
    </row>
    <row r="67" spans="1:22" x14ac:dyDescent="0.35">
      <c r="A67" s="210" t="s">
        <v>18</v>
      </c>
      <c r="B67" s="31" t="s">
        <v>5</v>
      </c>
      <c r="C67" s="32">
        <v>0</v>
      </c>
      <c r="D67" s="25"/>
      <c r="E67" s="25">
        <v>0</v>
      </c>
      <c r="F67" s="26"/>
      <c r="G67" s="16"/>
      <c r="H67" s="16">
        <v>0</v>
      </c>
      <c r="I67" s="17"/>
      <c r="J67" s="17"/>
      <c r="K67" s="17"/>
      <c r="L67" s="17">
        <f>SUM(C67:K67)</f>
        <v>0</v>
      </c>
      <c r="M67" s="17">
        <v>0</v>
      </c>
      <c r="N67" s="17"/>
      <c r="O67" s="17">
        <v>0</v>
      </c>
      <c r="P67" s="17"/>
      <c r="Q67" s="16"/>
      <c r="R67" s="25">
        <v>0</v>
      </c>
      <c r="S67" s="17">
        <v>0</v>
      </c>
      <c r="T67" s="26"/>
      <c r="U67" s="27"/>
      <c r="V67" s="28">
        <f>SUM(M67:U67)</f>
        <v>0</v>
      </c>
    </row>
    <row r="68" spans="1:22" x14ac:dyDescent="0.35">
      <c r="A68" s="211"/>
      <c r="B68" s="33" t="s">
        <v>7</v>
      </c>
      <c r="C68" s="34">
        <v>0</v>
      </c>
      <c r="D68" s="20"/>
      <c r="E68" s="20">
        <v>0</v>
      </c>
      <c r="F68" s="21"/>
      <c r="G68" s="20">
        <v>42.02</v>
      </c>
      <c r="H68" s="20"/>
      <c r="I68" s="21"/>
      <c r="J68" s="20"/>
      <c r="K68" s="20"/>
      <c r="L68" s="17">
        <f t="shared" ref="L68:L74" si="27">SUM(C68:K68)</f>
        <v>42.02</v>
      </c>
      <c r="M68" s="20">
        <v>0</v>
      </c>
      <c r="N68" s="20"/>
      <c r="O68" s="20">
        <v>0</v>
      </c>
      <c r="P68" s="20"/>
      <c r="Q68" s="20">
        <v>14</v>
      </c>
      <c r="R68" s="20"/>
      <c r="S68" s="21"/>
      <c r="T68" s="21"/>
      <c r="U68" s="22"/>
      <c r="V68" s="29">
        <f t="shared" ref="V68:V74" si="28">SUM(M68:U68)</f>
        <v>14</v>
      </c>
    </row>
    <row r="69" spans="1:22" x14ac:dyDescent="0.35">
      <c r="A69" s="211"/>
      <c r="B69" s="33" t="s">
        <v>6</v>
      </c>
      <c r="C69" s="35"/>
      <c r="D69" s="21"/>
      <c r="E69" s="21"/>
      <c r="F69" s="20">
        <v>0.99</v>
      </c>
      <c r="G69" s="20">
        <v>66.69</v>
      </c>
      <c r="H69" s="20">
        <v>0</v>
      </c>
      <c r="I69" s="17">
        <v>0.7</v>
      </c>
      <c r="J69" s="20"/>
      <c r="K69" s="20">
        <v>0</v>
      </c>
      <c r="L69" s="17">
        <f t="shared" si="27"/>
        <v>68.38</v>
      </c>
      <c r="M69" s="20"/>
      <c r="N69" s="20"/>
      <c r="O69" s="20"/>
      <c r="P69" s="20">
        <v>1</v>
      </c>
      <c r="Q69" s="20">
        <v>4</v>
      </c>
      <c r="R69" s="20">
        <v>0</v>
      </c>
      <c r="S69" s="17">
        <v>1</v>
      </c>
      <c r="T69" s="21"/>
      <c r="U69" s="23">
        <v>0</v>
      </c>
      <c r="V69" s="29">
        <f>SUM(M69:U69)</f>
        <v>6</v>
      </c>
    </row>
    <row r="70" spans="1:22" ht="26.4" x14ac:dyDescent="0.35">
      <c r="A70" s="211"/>
      <c r="B70" s="36" t="s">
        <v>10</v>
      </c>
      <c r="C70" s="34">
        <v>0</v>
      </c>
      <c r="D70" s="20"/>
      <c r="E70" s="20">
        <v>0</v>
      </c>
      <c r="F70" s="21"/>
      <c r="G70" s="16"/>
      <c r="H70" s="16"/>
      <c r="I70" s="21"/>
      <c r="J70" s="17"/>
      <c r="K70" s="17"/>
      <c r="L70" s="17">
        <f t="shared" si="27"/>
        <v>0</v>
      </c>
      <c r="M70" s="17">
        <v>0</v>
      </c>
      <c r="N70" s="17"/>
      <c r="O70" s="17">
        <v>0</v>
      </c>
      <c r="P70" s="17"/>
      <c r="Q70" s="16"/>
      <c r="R70" s="20"/>
      <c r="S70" s="21"/>
      <c r="T70" s="21"/>
      <c r="U70" s="22"/>
      <c r="V70" s="29">
        <f t="shared" ref="V70" si="29">SUM(M70:U70)</f>
        <v>0</v>
      </c>
    </row>
    <row r="71" spans="1:22" x14ac:dyDescent="0.35">
      <c r="A71" s="211"/>
      <c r="B71" s="36" t="s">
        <v>33</v>
      </c>
      <c r="C71" s="35"/>
      <c r="D71" s="21"/>
      <c r="E71" s="21"/>
      <c r="F71" s="21"/>
      <c r="G71" s="16"/>
      <c r="H71" s="16">
        <v>0</v>
      </c>
      <c r="I71" s="17"/>
      <c r="J71" s="17"/>
      <c r="K71" s="17"/>
      <c r="L71" s="17">
        <f t="shared" si="27"/>
        <v>0</v>
      </c>
      <c r="M71" s="17"/>
      <c r="N71" s="17"/>
      <c r="O71" s="17"/>
      <c r="P71" s="17"/>
      <c r="Q71" s="16"/>
      <c r="R71" s="20">
        <v>0</v>
      </c>
      <c r="S71" s="17">
        <v>0</v>
      </c>
      <c r="T71" s="21"/>
      <c r="U71" s="22"/>
      <c r="V71" s="29">
        <f t="shared" si="28"/>
        <v>0</v>
      </c>
    </row>
    <row r="72" spans="1:22" x14ac:dyDescent="0.35">
      <c r="A72" s="211"/>
      <c r="B72" s="96" t="s">
        <v>41</v>
      </c>
      <c r="C72" s="21"/>
      <c r="D72" s="21"/>
      <c r="E72" s="21"/>
      <c r="F72" s="21"/>
      <c r="G72" s="20">
        <v>42.68</v>
      </c>
      <c r="H72" s="20"/>
      <c r="I72" s="21"/>
      <c r="J72" s="20"/>
      <c r="K72" s="20"/>
      <c r="L72" s="17">
        <f t="shared" si="27"/>
        <v>42.68</v>
      </c>
      <c r="M72" s="20"/>
      <c r="N72" s="20"/>
      <c r="O72" s="20"/>
      <c r="P72" s="20"/>
      <c r="Q72" s="20">
        <v>23</v>
      </c>
      <c r="R72" s="20"/>
      <c r="S72" s="21"/>
      <c r="T72" s="21"/>
      <c r="U72" s="22"/>
      <c r="V72" s="29">
        <f t="shared" si="28"/>
        <v>23</v>
      </c>
    </row>
    <row r="73" spans="1:22" x14ac:dyDescent="0.35">
      <c r="A73" s="211"/>
      <c r="B73" s="96" t="s">
        <v>42</v>
      </c>
      <c r="C73" s="21"/>
      <c r="D73" s="21"/>
      <c r="E73" s="21"/>
      <c r="F73" s="21"/>
      <c r="G73" s="20">
        <v>0</v>
      </c>
      <c r="H73" s="20"/>
      <c r="I73" s="21"/>
      <c r="J73" s="20"/>
      <c r="K73" s="20"/>
      <c r="L73" s="17">
        <f t="shared" si="27"/>
        <v>0</v>
      </c>
      <c r="M73" s="20"/>
      <c r="N73" s="20"/>
      <c r="O73" s="20"/>
      <c r="P73" s="20"/>
      <c r="Q73" s="20">
        <v>0</v>
      </c>
      <c r="R73" s="20"/>
      <c r="S73" s="21"/>
      <c r="T73" s="21"/>
      <c r="U73" s="22"/>
      <c r="V73" s="29">
        <f t="shared" si="28"/>
        <v>0</v>
      </c>
    </row>
    <row r="74" spans="1:22" ht="15.6" thickBot="1" x14ac:dyDescent="0.4">
      <c r="A74" s="211"/>
      <c r="B74" s="96" t="s">
        <v>43</v>
      </c>
      <c r="C74" s="21"/>
      <c r="D74" s="21"/>
      <c r="E74" s="21"/>
      <c r="F74" s="21"/>
      <c r="G74" s="24">
        <v>27.2</v>
      </c>
      <c r="H74" s="24"/>
      <c r="I74" s="21"/>
      <c r="J74" s="24"/>
      <c r="K74" s="24"/>
      <c r="L74" s="17">
        <f t="shared" si="27"/>
        <v>27.2</v>
      </c>
      <c r="M74" s="24"/>
      <c r="N74" s="24"/>
      <c r="O74" s="24"/>
      <c r="P74" s="24"/>
      <c r="Q74" s="24">
        <v>5</v>
      </c>
      <c r="R74" s="20"/>
      <c r="S74" s="21"/>
      <c r="T74" s="21"/>
      <c r="U74" s="22"/>
      <c r="V74" s="30">
        <f t="shared" si="28"/>
        <v>5</v>
      </c>
    </row>
    <row r="75" spans="1:22" s="102" customFormat="1" ht="20.399999999999999" customHeight="1" thickBot="1" x14ac:dyDescent="0.4">
      <c r="A75" s="212" t="s">
        <v>24</v>
      </c>
      <c r="B75" s="217"/>
      <c r="C75" s="112">
        <f>SUM(C67:C74)</f>
        <v>0</v>
      </c>
      <c r="D75" s="97">
        <f t="shared" ref="D75:K75" si="30">SUM(D67:D74)</f>
        <v>0</v>
      </c>
      <c r="E75" s="97">
        <f t="shared" si="30"/>
        <v>0</v>
      </c>
      <c r="F75" s="97">
        <f t="shared" si="30"/>
        <v>0.99</v>
      </c>
      <c r="G75" s="99">
        <f t="shared" si="30"/>
        <v>178.59</v>
      </c>
      <c r="H75" s="100">
        <f t="shared" si="30"/>
        <v>0</v>
      </c>
      <c r="I75" s="100">
        <f t="shared" si="30"/>
        <v>0.7</v>
      </c>
      <c r="J75" s="100">
        <f t="shared" si="30"/>
        <v>0</v>
      </c>
      <c r="K75" s="100">
        <f t="shared" si="30"/>
        <v>0</v>
      </c>
      <c r="L75" s="100">
        <f>SUM(L67:L74)</f>
        <v>180.28</v>
      </c>
      <c r="M75" s="100">
        <f>SUM(M67:M74)</f>
        <v>0</v>
      </c>
      <c r="N75" s="100">
        <f t="shared" ref="N75:U75" si="31">SUM(N67:N74)</f>
        <v>0</v>
      </c>
      <c r="O75" s="100">
        <f t="shared" si="31"/>
        <v>0</v>
      </c>
      <c r="P75" s="100">
        <f t="shared" si="31"/>
        <v>1</v>
      </c>
      <c r="Q75" s="147">
        <f>SUM(Q67:Q74)</f>
        <v>46</v>
      </c>
      <c r="R75" s="97">
        <f t="shared" si="31"/>
        <v>0</v>
      </c>
      <c r="S75" s="100">
        <f t="shared" si="31"/>
        <v>1</v>
      </c>
      <c r="T75" s="97">
        <f t="shared" si="31"/>
        <v>0</v>
      </c>
      <c r="U75" s="97">
        <f t="shared" si="31"/>
        <v>0</v>
      </c>
      <c r="V75" s="110">
        <f>SUM(V67:V74)</f>
        <v>48</v>
      </c>
    </row>
    <row r="76" spans="1:22" x14ac:dyDescent="0.35">
      <c r="A76" s="210" t="s">
        <v>19</v>
      </c>
      <c r="B76" s="103" t="s">
        <v>5</v>
      </c>
      <c r="C76" s="37">
        <v>0</v>
      </c>
      <c r="D76" s="37">
        <v>1.274</v>
      </c>
      <c r="E76" s="37">
        <v>0</v>
      </c>
      <c r="F76" s="26"/>
      <c r="G76" s="16"/>
      <c r="H76" s="16">
        <v>0</v>
      </c>
      <c r="I76" s="17"/>
      <c r="J76" s="17"/>
      <c r="K76" s="17"/>
      <c r="L76" s="17">
        <f>SUM(C76:K76)</f>
        <v>1.274</v>
      </c>
      <c r="M76" s="17">
        <v>0</v>
      </c>
      <c r="N76" s="17">
        <v>6</v>
      </c>
      <c r="O76" s="17">
        <v>0</v>
      </c>
      <c r="P76" s="17"/>
      <c r="Q76" s="17"/>
      <c r="R76" s="25">
        <v>0</v>
      </c>
      <c r="S76" s="17">
        <v>0</v>
      </c>
      <c r="T76" s="26"/>
      <c r="U76" s="27"/>
      <c r="V76" s="28">
        <f>SUM(M76:U76)</f>
        <v>6</v>
      </c>
    </row>
    <row r="77" spans="1:22" x14ac:dyDescent="0.35">
      <c r="A77" s="211"/>
      <c r="B77" s="95" t="s">
        <v>7</v>
      </c>
      <c r="C77" s="20">
        <v>0.66</v>
      </c>
      <c r="D77" s="20">
        <v>15.3</v>
      </c>
      <c r="E77" s="20">
        <v>1.27</v>
      </c>
      <c r="F77" s="21"/>
      <c r="G77" s="20">
        <v>8</v>
      </c>
      <c r="H77" s="20"/>
      <c r="I77" s="21"/>
      <c r="J77" s="20"/>
      <c r="K77" s="20"/>
      <c r="L77" s="17">
        <f t="shared" ref="L77:L83" si="32">SUM(C77:K77)</f>
        <v>25.23</v>
      </c>
      <c r="M77" s="20">
        <v>1</v>
      </c>
      <c r="N77" s="20">
        <v>40</v>
      </c>
      <c r="O77" s="20">
        <v>4</v>
      </c>
      <c r="P77" s="20"/>
      <c r="Q77" s="20">
        <v>1</v>
      </c>
      <c r="R77" s="20"/>
      <c r="S77" s="21"/>
      <c r="T77" s="21"/>
      <c r="U77" s="22"/>
      <c r="V77" s="29">
        <f t="shared" ref="V77:V82" si="33">SUM(M77:U77)</f>
        <v>46</v>
      </c>
    </row>
    <row r="78" spans="1:22" x14ac:dyDescent="0.35">
      <c r="A78" s="211"/>
      <c r="B78" s="95" t="s">
        <v>6</v>
      </c>
      <c r="C78" s="21"/>
      <c r="D78" s="21"/>
      <c r="E78" s="21"/>
      <c r="F78" s="20">
        <v>2.94</v>
      </c>
      <c r="G78" s="20">
        <v>2</v>
      </c>
      <c r="H78" s="20">
        <v>7</v>
      </c>
      <c r="I78" s="17"/>
      <c r="J78" s="20"/>
      <c r="K78" s="20">
        <v>0.15</v>
      </c>
      <c r="L78" s="17">
        <f t="shared" si="32"/>
        <v>12.09</v>
      </c>
      <c r="M78" s="20"/>
      <c r="N78" s="20"/>
      <c r="O78" s="20"/>
      <c r="P78" s="20">
        <v>9</v>
      </c>
      <c r="Q78" s="20">
        <v>2</v>
      </c>
      <c r="R78" s="20">
        <v>1</v>
      </c>
      <c r="S78" s="17">
        <v>0</v>
      </c>
      <c r="T78" s="21"/>
      <c r="U78" s="23">
        <v>1</v>
      </c>
      <c r="V78" s="29">
        <f t="shared" si="33"/>
        <v>13</v>
      </c>
    </row>
    <row r="79" spans="1:22" ht="26.4" x14ac:dyDescent="0.35">
      <c r="A79" s="211"/>
      <c r="B79" s="96" t="s">
        <v>10</v>
      </c>
      <c r="C79" s="20">
        <v>28.5</v>
      </c>
      <c r="D79" s="20">
        <v>6.57</v>
      </c>
      <c r="E79" s="20">
        <v>0.7</v>
      </c>
      <c r="F79" s="21"/>
      <c r="G79" s="16"/>
      <c r="H79" s="16"/>
      <c r="I79" s="21"/>
      <c r="J79" s="17"/>
      <c r="K79" s="17"/>
      <c r="L79" s="17">
        <f t="shared" si="32"/>
        <v>35.770000000000003</v>
      </c>
      <c r="M79" s="20">
        <v>14</v>
      </c>
      <c r="N79" s="17">
        <v>4</v>
      </c>
      <c r="O79" s="17">
        <v>1</v>
      </c>
      <c r="P79" s="17"/>
      <c r="Q79" s="17"/>
      <c r="R79" s="20"/>
      <c r="S79" s="21"/>
      <c r="T79" s="21"/>
      <c r="U79" s="22"/>
      <c r="V79" s="29">
        <f>SUM(M79:U79)</f>
        <v>19</v>
      </c>
    </row>
    <row r="80" spans="1:22" x14ac:dyDescent="0.35">
      <c r="A80" s="211"/>
      <c r="B80" s="96" t="s">
        <v>33</v>
      </c>
      <c r="C80" s="21"/>
      <c r="D80" s="21"/>
      <c r="E80" s="21"/>
      <c r="F80" s="21"/>
      <c r="G80" s="16"/>
      <c r="H80" s="16">
        <v>0</v>
      </c>
      <c r="I80" s="17"/>
      <c r="J80" s="17"/>
      <c r="K80" s="17"/>
      <c r="L80" s="17">
        <f t="shared" si="32"/>
        <v>0</v>
      </c>
      <c r="M80" s="17"/>
      <c r="N80" s="17"/>
      <c r="O80" s="17"/>
      <c r="P80" s="17"/>
      <c r="Q80" s="17"/>
      <c r="R80" s="20">
        <v>0</v>
      </c>
      <c r="S80" s="17">
        <v>0</v>
      </c>
      <c r="T80" s="21"/>
      <c r="U80" s="22"/>
      <c r="V80" s="29">
        <f>SUM(M80:U80)</f>
        <v>0</v>
      </c>
    </row>
    <row r="81" spans="1:22" x14ac:dyDescent="0.35">
      <c r="A81" s="211"/>
      <c r="B81" s="96" t="s">
        <v>41</v>
      </c>
      <c r="C81" s="21"/>
      <c r="D81" s="21"/>
      <c r="E81" s="21"/>
      <c r="F81" s="21"/>
      <c r="G81" s="20">
        <v>0</v>
      </c>
      <c r="H81" s="20"/>
      <c r="I81" s="21"/>
      <c r="J81" s="20"/>
      <c r="K81" s="20"/>
      <c r="L81" s="17">
        <f t="shared" si="32"/>
        <v>0</v>
      </c>
      <c r="M81" s="20"/>
      <c r="N81" s="20"/>
      <c r="O81" s="20"/>
      <c r="P81" s="20"/>
      <c r="Q81" s="20">
        <v>0</v>
      </c>
      <c r="R81" s="20"/>
      <c r="S81" s="21"/>
      <c r="T81" s="21"/>
      <c r="U81" s="22"/>
      <c r="V81" s="29">
        <f t="shared" si="33"/>
        <v>0</v>
      </c>
    </row>
    <row r="82" spans="1:22" x14ac:dyDescent="0.35">
      <c r="A82" s="211"/>
      <c r="B82" s="96" t="s">
        <v>42</v>
      </c>
      <c r="C82" s="21"/>
      <c r="D82" s="21"/>
      <c r="E82" s="21"/>
      <c r="F82" s="21"/>
      <c r="G82" s="20">
        <v>0</v>
      </c>
      <c r="H82" s="20"/>
      <c r="I82" s="21"/>
      <c r="J82" s="20"/>
      <c r="K82" s="20"/>
      <c r="L82" s="17">
        <f t="shared" si="32"/>
        <v>0</v>
      </c>
      <c r="M82" s="20"/>
      <c r="N82" s="20"/>
      <c r="O82" s="20"/>
      <c r="P82" s="20"/>
      <c r="Q82" s="20">
        <v>0</v>
      </c>
      <c r="R82" s="20"/>
      <c r="S82" s="21"/>
      <c r="T82" s="21"/>
      <c r="U82" s="22"/>
      <c r="V82" s="29">
        <f t="shared" si="33"/>
        <v>0</v>
      </c>
    </row>
    <row r="83" spans="1:22" ht="15.6" thickBot="1" x14ac:dyDescent="0.4">
      <c r="A83" s="211"/>
      <c r="B83" s="96" t="s">
        <v>43</v>
      </c>
      <c r="C83" s="21"/>
      <c r="D83" s="21"/>
      <c r="E83" s="21"/>
      <c r="F83" s="21"/>
      <c r="G83" s="24">
        <v>0</v>
      </c>
      <c r="H83" s="24"/>
      <c r="I83" s="21"/>
      <c r="J83" s="24"/>
      <c r="K83" s="24"/>
      <c r="L83" s="17">
        <f t="shared" si="32"/>
        <v>0</v>
      </c>
      <c r="M83" s="24"/>
      <c r="N83" s="24"/>
      <c r="O83" s="24"/>
      <c r="P83" s="24"/>
      <c r="Q83" s="24">
        <v>0</v>
      </c>
      <c r="R83" s="20"/>
      <c r="S83" s="21"/>
      <c r="T83" s="21"/>
      <c r="U83" s="22"/>
      <c r="V83" s="30">
        <f>SUM(M83:U83)</f>
        <v>0</v>
      </c>
    </row>
    <row r="84" spans="1:22" s="106" customFormat="1" ht="22.8" customHeight="1" thickBot="1" x14ac:dyDescent="0.4">
      <c r="A84" s="212" t="s">
        <v>24</v>
      </c>
      <c r="B84" s="213"/>
      <c r="C84" s="97">
        <f t="shared" ref="C84:U84" si="34">SUM(C76:C83)</f>
        <v>29.16</v>
      </c>
      <c r="D84" s="97">
        <f t="shared" si="34"/>
        <v>23.144000000000002</v>
      </c>
      <c r="E84" s="97">
        <f t="shared" si="34"/>
        <v>1.97</v>
      </c>
      <c r="F84" s="97">
        <f t="shared" si="34"/>
        <v>2.94</v>
      </c>
      <c r="G84" s="99">
        <f t="shared" si="34"/>
        <v>10</v>
      </c>
      <c r="H84" s="100">
        <f t="shared" si="34"/>
        <v>7</v>
      </c>
      <c r="I84" s="100">
        <f t="shared" si="34"/>
        <v>0</v>
      </c>
      <c r="J84" s="100">
        <f t="shared" si="34"/>
        <v>0</v>
      </c>
      <c r="K84" s="100">
        <f t="shared" si="34"/>
        <v>0.15</v>
      </c>
      <c r="L84" s="100">
        <f>SUM(L76:L83)</f>
        <v>74.364000000000004</v>
      </c>
      <c r="M84" s="100">
        <f t="shared" si="34"/>
        <v>15</v>
      </c>
      <c r="N84" s="100">
        <f t="shared" si="34"/>
        <v>50</v>
      </c>
      <c r="O84" s="100">
        <f t="shared" si="34"/>
        <v>5</v>
      </c>
      <c r="P84" s="100">
        <f t="shared" si="34"/>
        <v>9</v>
      </c>
      <c r="Q84" s="147">
        <f t="shared" si="34"/>
        <v>3</v>
      </c>
      <c r="R84" s="97">
        <f t="shared" si="34"/>
        <v>1</v>
      </c>
      <c r="S84" s="100">
        <f t="shared" si="34"/>
        <v>0</v>
      </c>
      <c r="T84" s="97">
        <f t="shared" si="34"/>
        <v>0</v>
      </c>
      <c r="U84" s="97">
        <f t="shared" si="34"/>
        <v>1</v>
      </c>
      <c r="V84" s="110">
        <f>SUM(V76:V83)</f>
        <v>84</v>
      </c>
    </row>
    <row r="85" spans="1:22" x14ac:dyDescent="0.35">
      <c r="A85" s="210" t="s">
        <v>20</v>
      </c>
      <c r="B85" s="103" t="s">
        <v>5</v>
      </c>
      <c r="C85" s="37">
        <v>0</v>
      </c>
      <c r="D85" s="37">
        <v>0</v>
      </c>
      <c r="E85" s="37">
        <v>0</v>
      </c>
      <c r="F85" s="26"/>
      <c r="G85" s="16"/>
      <c r="H85" s="16">
        <v>0</v>
      </c>
      <c r="I85" s="17"/>
      <c r="J85" s="17"/>
      <c r="K85" s="17"/>
      <c r="L85" s="17">
        <f>SUM(C85:K85)</f>
        <v>0</v>
      </c>
      <c r="M85" s="17">
        <v>0</v>
      </c>
      <c r="N85" s="17">
        <v>0</v>
      </c>
      <c r="O85" s="17">
        <v>0</v>
      </c>
      <c r="P85" s="17"/>
      <c r="Q85" s="17"/>
      <c r="R85" s="25">
        <v>0</v>
      </c>
      <c r="S85" s="17">
        <v>0</v>
      </c>
      <c r="T85" s="26"/>
      <c r="U85" s="27"/>
      <c r="V85" s="28">
        <f>SUM(M85:U85)</f>
        <v>0</v>
      </c>
    </row>
    <row r="86" spans="1:22" x14ac:dyDescent="0.35">
      <c r="A86" s="211"/>
      <c r="B86" s="95" t="s">
        <v>7</v>
      </c>
      <c r="C86" s="20">
        <v>0</v>
      </c>
      <c r="D86" s="20">
        <v>6.3</v>
      </c>
      <c r="E86" s="20">
        <v>2.27</v>
      </c>
      <c r="F86" s="21"/>
      <c r="G86" s="20">
        <v>56.19</v>
      </c>
      <c r="H86" s="20"/>
      <c r="I86" s="21"/>
      <c r="J86" s="20"/>
      <c r="K86" s="20"/>
      <c r="L86" s="20">
        <f t="shared" ref="L86:L92" si="35">SUM(C86:K86)</f>
        <v>64.759999999999991</v>
      </c>
      <c r="M86" s="20">
        <v>0</v>
      </c>
      <c r="N86" s="20">
        <v>16</v>
      </c>
      <c r="O86" s="20">
        <v>4</v>
      </c>
      <c r="P86" s="20"/>
      <c r="Q86" s="20">
        <v>69</v>
      </c>
      <c r="R86" s="20"/>
      <c r="S86" s="21"/>
      <c r="T86" s="21"/>
      <c r="U86" s="22"/>
      <c r="V86" s="29">
        <f>SUM(M86:U86)</f>
        <v>89</v>
      </c>
    </row>
    <row r="87" spans="1:22" x14ac:dyDescent="0.35">
      <c r="A87" s="211"/>
      <c r="B87" s="95" t="s">
        <v>6</v>
      </c>
      <c r="C87" s="21"/>
      <c r="D87" s="21"/>
      <c r="E87" s="21"/>
      <c r="F87" s="20">
        <v>0</v>
      </c>
      <c r="G87" s="20">
        <v>0</v>
      </c>
      <c r="H87" s="20">
        <v>0</v>
      </c>
      <c r="I87" s="17">
        <v>1.1000000000000001</v>
      </c>
      <c r="J87" s="20"/>
      <c r="K87" s="20">
        <v>0</v>
      </c>
      <c r="L87" s="20">
        <f t="shared" si="35"/>
        <v>1.1000000000000001</v>
      </c>
      <c r="M87" s="20"/>
      <c r="N87" s="20"/>
      <c r="O87" s="20"/>
      <c r="P87" s="20">
        <v>0</v>
      </c>
      <c r="Q87" s="20">
        <v>0</v>
      </c>
      <c r="R87" s="20">
        <v>0</v>
      </c>
      <c r="S87" s="17">
        <v>2</v>
      </c>
      <c r="T87" s="21"/>
      <c r="U87" s="23">
        <v>0</v>
      </c>
      <c r="V87" s="29">
        <f t="shared" ref="V87:V92" si="36">SUM(M87:U87)</f>
        <v>2</v>
      </c>
    </row>
    <row r="88" spans="1:22" ht="26.4" x14ac:dyDescent="0.35">
      <c r="A88" s="211"/>
      <c r="B88" s="96" t="s">
        <v>10</v>
      </c>
      <c r="C88" s="20">
        <v>0</v>
      </c>
      <c r="D88" s="20">
        <v>0.24</v>
      </c>
      <c r="E88" s="20"/>
      <c r="F88" s="21"/>
      <c r="G88" s="16"/>
      <c r="H88" s="16"/>
      <c r="I88" s="21"/>
      <c r="J88" s="17"/>
      <c r="K88" s="17"/>
      <c r="L88" s="17">
        <f t="shared" si="35"/>
        <v>0.24</v>
      </c>
      <c r="M88" s="17">
        <v>0</v>
      </c>
      <c r="N88" s="17">
        <v>2</v>
      </c>
      <c r="O88" s="17"/>
      <c r="P88" s="17"/>
      <c r="Q88" s="17"/>
      <c r="R88" s="20"/>
      <c r="S88" s="21"/>
      <c r="T88" s="21"/>
      <c r="U88" s="22"/>
      <c r="V88" s="29">
        <f t="shared" si="36"/>
        <v>2</v>
      </c>
    </row>
    <row r="89" spans="1:22" x14ac:dyDescent="0.35">
      <c r="A89" s="211"/>
      <c r="B89" s="96" t="s">
        <v>33</v>
      </c>
      <c r="C89" s="21"/>
      <c r="D89" s="21"/>
      <c r="E89" s="21"/>
      <c r="F89" s="21"/>
      <c r="G89" s="16"/>
      <c r="H89" s="16">
        <v>0</v>
      </c>
      <c r="I89" s="17"/>
      <c r="J89" s="17"/>
      <c r="K89" s="17"/>
      <c r="L89" s="17">
        <f t="shared" si="35"/>
        <v>0</v>
      </c>
      <c r="M89" s="17"/>
      <c r="N89" s="17"/>
      <c r="O89" s="17"/>
      <c r="P89" s="17"/>
      <c r="Q89" s="17"/>
      <c r="R89" s="20">
        <v>0</v>
      </c>
      <c r="S89" s="17">
        <v>0</v>
      </c>
      <c r="T89" s="21"/>
      <c r="U89" s="22"/>
      <c r="V89" s="29">
        <f t="shared" si="36"/>
        <v>0</v>
      </c>
    </row>
    <row r="90" spans="1:22" x14ac:dyDescent="0.35">
      <c r="A90" s="211"/>
      <c r="B90" s="96" t="s">
        <v>41</v>
      </c>
      <c r="C90" s="21"/>
      <c r="D90" s="21"/>
      <c r="E90" s="21"/>
      <c r="F90" s="21"/>
      <c r="G90" s="20">
        <v>0</v>
      </c>
      <c r="H90" s="20"/>
      <c r="I90" s="21"/>
      <c r="J90" s="20"/>
      <c r="K90" s="20"/>
      <c r="L90" s="20">
        <f t="shared" si="35"/>
        <v>0</v>
      </c>
      <c r="M90" s="20"/>
      <c r="N90" s="20"/>
      <c r="O90" s="20"/>
      <c r="P90" s="20"/>
      <c r="Q90" s="20">
        <v>0</v>
      </c>
      <c r="R90" s="20"/>
      <c r="S90" s="21"/>
      <c r="T90" s="21"/>
      <c r="U90" s="22"/>
      <c r="V90" s="29">
        <f t="shared" si="36"/>
        <v>0</v>
      </c>
    </row>
    <row r="91" spans="1:22" x14ac:dyDescent="0.35">
      <c r="A91" s="211"/>
      <c r="B91" s="96" t="s">
        <v>42</v>
      </c>
      <c r="C91" s="21"/>
      <c r="D91" s="21"/>
      <c r="E91" s="21"/>
      <c r="F91" s="21"/>
      <c r="G91" s="20">
        <v>1.51</v>
      </c>
      <c r="H91" s="20"/>
      <c r="I91" s="21"/>
      <c r="J91" s="20"/>
      <c r="K91" s="20"/>
      <c r="L91" s="20">
        <f t="shared" si="35"/>
        <v>1.51</v>
      </c>
      <c r="M91" s="20"/>
      <c r="N91" s="20"/>
      <c r="O91" s="20"/>
      <c r="P91" s="20"/>
      <c r="Q91" s="20">
        <v>1</v>
      </c>
      <c r="R91" s="20"/>
      <c r="S91" s="21"/>
      <c r="T91" s="21"/>
      <c r="U91" s="22"/>
      <c r="V91" s="29">
        <f t="shared" si="36"/>
        <v>1</v>
      </c>
    </row>
    <row r="92" spans="1:22" ht="15.6" thickBot="1" x14ac:dyDescent="0.4">
      <c r="A92" s="211"/>
      <c r="B92" s="96" t="s">
        <v>43</v>
      </c>
      <c r="C92" s="21"/>
      <c r="D92" s="21"/>
      <c r="E92" s="21"/>
      <c r="F92" s="21"/>
      <c r="G92" s="24">
        <v>1.1499999999999999</v>
      </c>
      <c r="H92" s="24"/>
      <c r="I92" s="21"/>
      <c r="J92" s="24"/>
      <c r="K92" s="24"/>
      <c r="L92" s="24">
        <f t="shared" si="35"/>
        <v>1.1499999999999999</v>
      </c>
      <c r="M92" s="24"/>
      <c r="N92" s="24"/>
      <c r="O92" s="24"/>
      <c r="P92" s="24"/>
      <c r="Q92" s="24">
        <v>3</v>
      </c>
      <c r="R92" s="20"/>
      <c r="S92" s="21"/>
      <c r="T92" s="21"/>
      <c r="U92" s="22"/>
      <c r="V92" s="30">
        <f t="shared" si="36"/>
        <v>3</v>
      </c>
    </row>
    <row r="93" spans="1:22" s="115" customFormat="1" ht="21" customHeight="1" thickBot="1" x14ac:dyDescent="0.4">
      <c r="A93" s="172" t="s">
        <v>24</v>
      </c>
      <c r="B93" s="214"/>
      <c r="C93" s="113">
        <f>SUM(C85:C92)</f>
        <v>0</v>
      </c>
      <c r="D93" s="113">
        <f t="shared" ref="D93:K93" si="37">SUM(D85:D92)</f>
        <v>6.54</v>
      </c>
      <c r="E93" s="113">
        <f t="shared" si="37"/>
        <v>2.27</v>
      </c>
      <c r="F93" s="113">
        <f t="shared" si="37"/>
        <v>0</v>
      </c>
      <c r="G93" s="99">
        <f t="shared" si="37"/>
        <v>58.849999999999994</v>
      </c>
      <c r="H93" s="100">
        <f t="shared" si="37"/>
        <v>0</v>
      </c>
      <c r="I93" s="100">
        <f t="shared" si="37"/>
        <v>1.1000000000000001</v>
      </c>
      <c r="J93" s="100">
        <f t="shared" si="37"/>
        <v>0</v>
      </c>
      <c r="K93" s="100">
        <f t="shared" si="37"/>
        <v>0</v>
      </c>
      <c r="L93" s="100">
        <f>SUM(L85:L92)</f>
        <v>68.759999999999991</v>
      </c>
      <c r="M93" s="100">
        <f>SUM(M85:M92)</f>
        <v>0</v>
      </c>
      <c r="N93" s="100">
        <f t="shared" ref="N93:U93" si="38">SUM(N85:N92)</f>
        <v>18</v>
      </c>
      <c r="O93" s="100">
        <f t="shared" si="38"/>
        <v>4</v>
      </c>
      <c r="P93" s="100">
        <f t="shared" si="38"/>
        <v>0</v>
      </c>
      <c r="Q93" s="147">
        <f t="shared" si="38"/>
        <v>73</v>
      </c>
      <c r="R93" s="97">
        <f t="shared" si="38"/>
        <v>0</v>
      </c>
      <c r="S93" s="100">
        <f t="shared" si="38"/>
        <v>2</v>
      </c>
      <c r="T93" s="113">
        <f t="shared" si="38"/>
        <v>0</v>
      </c>
      <c r="U93" s="113">
        <f t="shared" si="38"/>
        <v>0</v>
      </c>
      <c r="V93" s="114">
        <f>SUM(V85:V92)</f>
        <v>97</v>
      </c>
    </row>
    <row r="94" spans="1:22" s="118" customFormat="1" ht="27" customHeight="1" thickBot="1" x14ac:dyDescent="0.35">
      <c r="A94" s="215" t="s">
        <v>25</v>
      </c>
      <c r="B94" s="216"/>
      <c r="C94" s="116">
        <f>SUM(C12,C21,C30,C39,C48,C57,C66,C75,C84,C93)</f>
        <v>2000.7900000000002</v>
      </c>
      <c r="D94" s="116">
        <f>SUM(D12,D21,D30,D39,D48,D57,D66,D75,D84,D93)</f>
        <v>532.36099999999999</v>
      </c>
      <c r="E94" s="116">
        <f>SUM(E12,E21,E30,E39,E48,E57,E66,E75,E84,E93)</f>
        <v>161.75000000000006</v>
      </c>
      <c r="F94" s="116">
        <f t="shared" ref="F94:K94" si="39">SUM(F12,F21,F30,F39,F48,F57,F66,F75,F84,F93)</f>
        <v>79.329999999999984</v>
      </c>
      <c r="G94" s="116">
        <f t="shared" si="39"/>
        <v>7736.0280000000002</v>
      </c>
      <c r="H94" s="116">
        <f t="shared" si="39"/>
        <v>136.02799999999999</v>
      </c>
      <c r="I94" s="116">
        <f t="shared" si="39"/>
        <v>922.17200000000014</v>
      </c>
      <c r="J94" s="148">
        <f t="shared" si="39"/>
        <v>58.17</v>
      </c>
      <c r="K94" s="148">
        <f t="shared" si="39"/>
        <v>35.450000000000003</v>
      </c>
      <c r="L94" s="148">
        <f>SUM(L93,L84,L75,L66,L57,L48,L39,L30,L21,L12)</f>
        <v>11662.079</v>
      </c>
      <c r="M94" s="148">
        <f>M93+M84+M75+M66+M57+M48+M39+M30+M21+M12</f>
        <v>1914</v>
      </c>
      <c r="N94" s="148">
        <f>N93+N84+N75+N66+N57+N48+N39+N30+N21+N12</f>
        <v>600</v>
      </c>
      <c r="O94" s="148">
        <f>O93+O84+O75+O66+O57+O48+O39+O30+O21+O12</f>
        <v>349</v>
      </c>
      <c r="P94" s="148">
        <f t="shared" ref="P94:U94" si="40">P93+P84+P75+P66+P57+P48+P39+P30+P21+P12</f>
        <v>128</v>
      </c>
      <c r="Q94" s="148">
        <f>Q93+Q84+Q75+Q66+Q57+Q48+Q39+Q30+Q21+Q12</f>
        <v>5922</v>
      </c>
      <c r="R94" s="148">
        <f t="shared" si="40"/>
        <v>249</v>
      </c>
      <c r="S94" s="116">
        <f t="shared" si="40"/>
        <v>910</v>
      </c>
      <c r="T94" s="116">
        <f>T93+T84+T75+T66+T57+T48+T39+T30+T21+T12</f>
        <v>48</v>
      </c>
      <c r="U94" s="116">
        <f t="shared" si="40"/>
        <v>72</v>
      </c>
      <c r="V94" s="117">
        <f>V93+V84+V75+V66+V57+V48+V39+V30+V21+V12</f>
        <v>10192</v>
      </c>
    </row>
    <row r="95" spans="1:22" x14ac:dyDescent="0.35">
      <c r="C95" s="119"/>
      <c r="D95" s="119"/>
      <c r="E95" s="119"/>
      <c r="F95" s="119"/>
      <c r="G95" s="119"/>
      <c r="H95" s="119"/>
      <c r="I95" s="119"/>
      <c r="J95" s="120"/>
      <c r="K95" s="120"/>
      <c r="L95" s="120"/>
      <c r="M95" s="120"/>
      <c r="N95" s="120"/>
      <c r="O95" s="120"/>
      <c r="P95" s="120"/>
      <c r="Q95" s="120"/>
      <c r="R95" s="120"/>
      <c r="S95" s="119"/>
      <c r="T95" s="119"/>
      <c r="U95" s="119"/>
    </row>
    <row r="96" spans="1:22" x14ac:dyDescent="0.35">
      <c r="B96" s="119" t="s">
        <v>57</v>
      </c>
      <c r="C96" s="119"/>
      <c r="D96" s="119"/>
      <c r="E96" s="119"/>
      <c r="F96" s="119"/>
      <c r="G96" s="119"/>
      <c r="H96" s="119"/>
      <c r="I96" s="119"/>
      <c r="J96" s="120"/>
      <c r="K96" s="120"/>
      <c r="L96" s="120"/>
      <c r="M96" s="120"/>
      <c r="N96" s="120"/>
      <c r="O96" s="120"/>
      <c r="P96" s="120"/>
      <c r="Q96" s="120"/>
      <c r="R96" s="120"/>
      <c r="S96" s="119"/>
      <c r="T96" s="119"/>
      <c r="U96" s="119"/>
    </row>
    <row r="97" spans="2:21" x14ac:dyDescent="0.35">
      <c r="B97" s="119" t="s">
        <v>58</v>
      </c>
      <c r="C97" s="119"/>
      <c r="D97" s="119"/>
      <c r="E97" s="119"/>
      <c r="F97" s="119"/>
      <c r="G97" s="119"/>
      <c r="H97" s="119"/>
      <c r="I97" s="119"/>
      <c r="J97" s="120"/>
      <c r="K97" s="120"/>
      <c r="L97" s="120"/>
      <c r="M97" s="120"/>
      <c r="N97" s="120"/>
      <c r="O97" s="120"/>
      <c r="P97" s="120"/>
      <c r="Q97" s="120"/>
      <c r="R97" s="120"/>
      <c r="S97" s="119"/>
      <c r="T97" s="119"/>
      <c r="U97" s="119"/>
    </row>
    <row r="98" spans="2:21" ht="16.8" customHeight="1" x14ac:dyDescent="0.35">
      <c r="B98" s="119" t="s">
        <v>9</v>
      </c>
      <c r="C98" s="119"/>
      <c r="D98" s="119"/>
      <c r="E98" s="119"/>
      <c r="F98" s="119"/>
      <c r="G98" s="119"/>
      <c r="H98" s="119"/>
      <c r="I98" s="119"/>
      <c r="J98" s="120"/>
      <c r="K98" s="120"/>
      <c r="L98" s="120"/>
      <c r="M98" s="120"/>
      <c r="N98" s="120"/>
      <c r="O98" s="120"/>
      <c r="P98" s="120"/>
      <c r="Q98" s="120"/>
      <c r="R98" s="120"/>
      <c r="S98" s="119"/>
      <c r="T98" s="119"/>
      <c r="U98" s="119"/>
    </row>
    <row r="99" spans="2:21" x14ac:dyDescent="0.35">
      <c r="B99" s="119" t="s">
        <v>26</v>
      </c>
      <c r="C99" s="119"/>
      <c r="D99" s="119"/>
      <c r="E99" s="119"/>
      <c r="F99" s="119"/>
      <c r="G99" s="119"/>
      <c r="H99" s="119"/>
      <c r="I99" s="119"/>
      <c r="J99" s="120"/>
      <c r="K99" s="120"/>
      <c r="L99" s="120"/>
      <c r="M99" s="120"/>
      <c r="N99" s="120"/>
      <c r="O99" s="120"/>
      <c r="P99" s="120"/>
      <c r="Q99" s="120"/>
      <c r="R99" s="120"/>
      <c r="S99" s="119"/>
      <c r="T99" s="119"/>
      <c r="U99" s="119"/>
    </row>
    <row r="100" spans="2:21" x14ac:dyDescent="0.35">
      <c r="B100" s="119" t="s">
        <v>27</v>
      </c>
      <c r="C100" s="119"/>
      <c r="D100" s="119"/>
      <c r="E100" s="119"/>
      <c r="F100" s="119"/>
      <c r="G100" s="119"/>
      <c r="H100" s="119"/>
      <c r="I100" s="119"/>
      <c r="J100" s="120"/>
      <c r="K100" s="120"/>
      <c r="L100" s="120"/>
      <c r="M100" s="120"/>
      <c r="N100" s="120"/>
      <c r="O100" s="120"/>
      <c r="P100" s="120"/>
      <c r="Q100" s="120"/>
      <c r="R100" s="120"/>
      <c r="S100" s="119"/>
      <c r="T100" s="119"/>
      <c r="U100" s="119"/>
    </row>
  </sheetData>
  <mergeCells count="26">
    <mergeCell ref="A93:B93"/>
    <mergeCell ref="A94:B94"/>
    <mergeCell ref="A66:B66"/>
    <mergeCell ref="A67:A74"/>
    <mergeCell ref="A75:B75"/>
    <mergeCell ref="A76:A83"/>
    <mergeCell ref="A84:B84"/>
    <mergeCell ref="A85:A92"/>
    <mergeCell ref="A58:A65"/>
    <mergeCell ref="A12:B12"/>
    <mergeCell ref="A13:A20"/>
    <mergeCell ref="A21:B21"/>
    <mergeCell ref="A22:A29"/>
    <mergeCell ref="A30:B30"/>
    <mergeCell ref="A31:A38"/>
    <mergeCell ref="A39:B39"/>
    <mergeCell ref="A40:A47"/>
    <mergeCell ref="A48:B48"/>
    <mergeCell ref="A49:A56"/>
    <mergeCell ref="A57:B57"/>
    <mergeCell ref="A4:A11"/>
    <mergeCell ref="A1:V1"/>
    <mergeCell ref="A2:A3"/>
    <mergeCell ref="B2:B3"/>
    <mergeCell ref="C2:L2"/>
    <mergeCell ref="M2:V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4"/>
  <sheetViews>
    <sheetView topLeftCell="G1" workbookViewId="0">
      <selection activeCell="U5" sqref="U5"/>
    </sheetView>
  </sheetViews>
  <sheetFormatPr defaultRowHeight="14.4" x14ac:dyDescent="0.3"/>
  <cols>
    <col min="1" max="1" width="18.77734375" customWidth="1"/>
    <col min="2" max="2" width="26.77734375" customWidth="1"/>
    <col min="3" max="4" width="15.109375" customWidth="1"/>
    <col min="5" max="5" width="17.88671875" customWidth="1"/>
    <col min="6" max="7" width="15.109375" customWidth="1"/>
    <col min="8" max="8" width="16" customWidth="1"/>
    <col min="9" max="14" width="15.109375" customWidth="1"/>
    <col min="15" max="15" width="20.88671875" customWidth="1"/>
  </cols>
  <sheetData>
    <row r="1" spans="1:15" ht="15.6" thickBot="1" x14ac:dyDescent="0.4">
      <c r="A1" s="81"/>
      <c r="B1" s="80"/>
      <c r="C1" s="80"/>
      <c r="D1" s="80"/>
      <c r="E1" s="80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8.600000000000001" thickBot="1" x14ac:dyDescent="0.35">
      <c r="A2" s="218" t="s">
        <v>59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5.6" thickBot="1" x14ac:dyDescent="0.35">
      <c r="A3" s="221" t="s">
        <v>35</v>
      </c>
      <c r="B3" s="223" t="s">
        <v>60</v>
      </c>
      <c r="C3" s="225" t="s">
        <v>61</v>
      </c>
      <c r="D3" s="226"/>
      <c r="E3" s="226"/>
      <c r="F3" s="227" t="s">
        <v>62</v>
      </c>
      <c r="G3" s="228"/>
      <c r="H3" s="229"/>
      <c r="I3" s="230" t="s">
        <v>63</v>
      </c>
      <c r="J3" s="231"/>
      <c r="K3" s="232"/>
      <c r="L3" s="227" t="s">
        <v>64</v>
      </c>
      <c r="M3" s="228"/>
      <c r="N3" s="229"/>
      <c r="O3" s="126"/>
    </row>
    <row r="4" spans="1:15" ht="30" x14ac:dyDescent="0.3">
      <c r="A4" s="222"/>
      <c r="B4" s="224"/>
      <c r="C4" s="74" t="s">
        <v>44</v>
      </c>
      <c r="D4" s="127" t="s">
        <v>39</v>
      </c>
      <c r="E4" s="128" t="s">
        <v>38</v>
      </c>
      <c r="F4" s="74" t="s">
        <v>44</v>
      </c>
      <c r="G4" s="129" t="s">
        <v>39</v>
      </c>
      <c r="H4" s="130" t="s">
        <v>38</v>
      </c>
      <c r="I4" s="74" t="s">
        <v>44</v>
      </c>
      <c r="J4" s="127" t="s">
        <v>39</v>
      </c>
      <c r="K4" s="128" t="s">
        <v>38</v>
      </c>
      <c r="L4" s="74" t="s">
        <v>44</v>
      </c>
      <c r="M4" s="129" t="s">
        <v>39</v>
      </c>
      <c r="N4" s="130" t="s">
        <v>38</v>
      </c>
      <c r="O4" s="131" t="s">
        <v>36</v>
      </c>
    </row>
    <row r="5" spans="1:15" ht="15" x14ac:dyDescent="0.35">
      <c r="A5" s="234" t="s">
        <v>0</v>
      </c>
      <c r="B5" s="78" t="s">
        <v>47</v>
      </c>
      <c r="C5" s="156">
        <v>264</v>
      </c>
      <c r="D5" s="156">
        <v>317</v>
      </c>
      <c r="E5" s="156">
        <v>1234</v>
      </c>
      <c r="F5" s="156">
        <v>21</v>
      </c>
      <c r="G5" s="156">
        <v>55</v>
      </c>
      <c r="H5" s="156">
        <v>23</v>
      </c>
      <c r="I5" s="156">
        <v>0</v>
      </c>
      <c r="J5" s="156">
        <v>0</v>
      </c>
      <c r="K5" s="156">
        <v>0</v>
      </c>
      <c r="L5" s="156">
        <v>0</v>
      </c>
      <c r="M5" s="156">
        <v>0</v>
      </c>
      <c r="N5" s="156">
        <v>0</v>
      </c>
      <c r="O5" s="157">
        <v>1914</v>
      </c>
    </row>
    <row r="6" spans="1:15" ht="15" x14ac:dyDescent="0.35">
      <c r="A6" s="234"/>
      <c r="B6" s="78" t="s">
        <v>48</v>
      </c>
      <c r="C6" s="156">
        <v>173813250</v>
      </c>
      <c r="D6" s="156">
        <v>109358813</v>
      </c>
      <c r="E6" s="156">
        <v>1106074330</v>
      </c>
      <c r="F6" s="156">
        <v>6819057</v>
      </c>
      <c r="G6" s="156">
        <v>4246777</v>
      </c>
      <c r="H6" s="156">
        <v>3324940</v>
      </c>
      <c r="I6" s="156">
        <v>0</v>
      </c>
      <c r="J6" s="156">
        <v>0</v>
      </c>
      <c r="K6" s="156">
        <v>0</v>
      </c>
      <c r="L6" s="156">
        <v>0</v>
      </c>
      <c r="M6" s="156">
        <v>0</v>
      </c>
      <c r="N6" s="156">
        <v>0</v>
      </c>
      <c r="O6" s="157">
        <v>1403637167</v>
      </c>
    </row>
    <row r="7" spans="1:15" ht="15" x14ac:dyDescent="0.35">
      <c r="A7" s="234" t="s">
        <v>1</v>
      </c>
      <c r="B7" s="78" t="s">
        <v>47</v>
      </c>
      <c r="C7" s="156">
        <v>116</v>
      </c>
      <c r="D7" s="156">
        <v>141</v>
      </c>
      <c r="E7" s="156">
        <v>132</v>
      </c>
      <c r="F7" s="156">
        <v>99</v>
      </c>
      <c r="G7" s="156">
        <v>94</v>
      </c>
      <c r="H7" s="156">
        <v>18</v>
      </c>
      <c r="I7" s="156">
        <v>0</v>
      </c>
      <c r="J7" s="156">
        <v>0</v>
      </c>
      <c r="K7" s="156">
        <v>0</v>
      </c>
      <c r="L7" s="156">
        <v>0</v>
      </c>
      <c r="M7" s="156">
        <v>0</v>
      </c>
      <c r="N7" s="156">
        <v>0</v>
      </c>
      <c r="O7" s="157">
        <v>600</v>
      </c>
    </row>
    <row r="8" spans="1:15" ht="15" x14ac:dyDescent="0.35">
      <c r="A8" s="234"/>
      <c r="B8" s="78" t="s">
        <v>48</v>
      </c>
      <c r="C8" s="156">
        <v>18521887</v>
      </c>
      <c r="D8" s="156">
        <v>19474741</v>
      </c>
      <c r="E8" s="156">
        <v>29490670</v>
      </c>
      <c r="F8" s="156">
        <v>5004120</v>
      </c>
      <c r="G8" s="156">
        <v>6101933</v>
      </c>
      <c r="H8" s="156">
        <v>3867670</v>
      </c>
      <c r="I8" s="156">
        <v>0</v>
      </c>
      <c r="J8" s="156">
        <v>0</v>
      </c>
      <c r="K8" s="156">
        <v>0</v>
      </c>
      <c r="L8" s="156">
        <v>0</v>
      </c>
      <c r="M8" s="156">
        <v>0</v>
      </c>
      <c r="N8" s="156">
        <v>0</v>
      </c>
      <c r="O8" s="157">
        <v>82461021</v>
      </c>
    </row>
    <row r="9" spans="1:15" ht="15" x14ac:dyDescent="0.35">
      <c r="A9" s="234" t="s">
        <v>2</v>
      </c>
      <c r="B9" s="78" t="s">
        <v>47</v>
      </c>
      <c r="C9" s="156">
        <v>108</v>
      </c>
      <c r="D9" s="156">
        <v>92</v>
      </c>
      <c r="E9" s="156">
        <v>100</v>
      </c>
      <c r="F9" s="156">
        <v>25</v>
      </c>
      <c r="G9" s="156">
        <v>22</v>
      </c>
      <c r="H9" s="156">
        <v>2</v>
      </c>
      <c r="I9" s="156">
        <v>0</v>
      </c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7">
        <v>349</v>
      </c>
    </row>
    <row r="10" spans="1:15" ht="15" x14ac:dyDescent="0.35">
      <c r="A10" s="234"/>
      <c r="B10" s="78" t="s">
        <v>48</v>
      </c>
      <c r="C10" s="156">
        <v>18664254</v>
      </c>
      <c r="D10" s="156">
        <v>9473832</v>
      </c>
      <c r="E10" s="156">
        <v>30853630</v>
      </c>
      <c r="F10" s="156">
        <v>961809</v>
      </c>
      <c r="G10" s="156">
        <v>814833</v>
      </c>
      <c r="H10" s="156">
        <v>150660</v>
      </c>
      <c r="I10" s="156">
        <v>0</v>
      </c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7">
        <v>60919018</v>
      </c>
    </row>
    <row r="11" spans="1:15" ht="15" x14ac:dyDescent="0.35">
      <c r="A11" s="234" t="s">
        <v>3</v>
      </c>
      <c r="B11" s="78" t="s">
        <v>47</v>
      </c>
      <c r="C11" s="156">
        <v>19</v>
      </c>
      <c r="D11" s="156">
        <v>1</v>
      </c>
      <c r="E11" s="156">
        <v>24</v>
      </c>
      <c r="F11" s="156">
        <v>45</v>
      </c>
      <c r="G11" s="156">
        <v>13</v>
      </c>
      <c r="H11" s="156">
        <v>5</v>
      </c>
      <c r="I11" s="156">
        <v>13</v>
      </c>
      <c r="J11" s="156">
        <v>8</v>
      </c>
      <c r="K11" s="156">
        <v>0</v>
      </c>
      <c r="L11" s="156">
        <v>0</v>
      </c>
      <c r="M11" s="156">
        <v>0</v>
      </c>
      <c r="N11" s="156">
        <v>0</v>
      </c>
      <c r="O11" s="157">
        <v>128</v>
      </c>
    </row>
    <row r="12" spans="1:15" ht="15" x14ac:dyDescent="0.35">
      <c r="A12" s="234"/>
      <c r="B12" s="78" t="s">
        <v>48</v>
      </c>
      <c r="C12" s="156">
        <v>514844</v>
      </c>
      <c r="D12" s="156">
        <v>27983</v>
      </c>
      <c r="E12" s="156">
        <v>3663980</v>
      </c>
      <c r="F12" s="156">
        <v>2340180</v>
      </c>
      <c r="G12" s="156">
        <v>559334</v>
      </c>
      <c r="H12" s="156">
        <v>1029430</v>
      </c>
      <c r="I12" s="156">
        <v>1712355</v>
      </c>
      <c r="J12" s="156">
        <v>424556</v>
      </c>
      <c r="K12" s="156">
        <v>0</v>
      </c>
      <c r="L12" s="156">
        <v>0</v>
      </c>
      <c r="M12" s="156">
        <v>0</v>
      </c>
      <c r="N12" s="156">
        <v>0</v>
      </c>
      <c r="O12" s="157">
        <v>10272662</v>
      </c>
    </row>
    <row r="13" spans="1:15" s="132" customFormat="1" ht="15" x14ac:dyDescent="0.35">
      <c r="A13" s="233" t="s">
        <v>4</v>
      </c>
      <c r="B13" s="78" t="s">
        <v>47</v>
      </c>
      <c r="C13" s="156">
        <v>21</v>
      </c>
      <c r="D13" s="156">
        <v>17</v>
      </c>
      <c r="E13" s="156">
        <v>73</v>
      </c>
      <c r="F13" s="156">
        <v>34</v>
      </c>
      <c r="G13" s="156">
        <v>200</v>
      </c>
      <c r="H13" s="156">
        <v>538</v>
      </c>
      <c r="I13" s="156">
        <v>166</v>
      </c>
      <c r="J13" s="156">
        <v>1116</v>
      </c>
      <c r="K13" s="156">
        <v>546</v>
      </c>
      <c r="L13" s="156">
        <v>190</v>
      </c>
      <c r="M13" s="156">
        <v>2390</v>
      </c>
      <c r="N13" s="156">
        <v>631</v>
      </c>
      <c r="O13" s="158">
        <v>5922</v>
      </c>
    </row>
    <row r="14" spans="1:15" s="132" customFormat="1" ht="15" x14ac:dyDescent="0.35">
      <c r="A14" s="233"/>
      <c r="B14" s="78" t="s">
        <v>48</v>
      </c>
      <c r="C14" s="156">
        <v>1230232</v>
      </c>
      <c r="D14" s="156">
        <v>363791</v>
      </c>
      <c r="E14" s="156">
        <v>4458120</v>
      </c>
      <c r="F14" s="156">
        <v>2172252</v>
      </c>
      <c r="G14" s="156">
        <v>6472819</v>
      </c>
      <c r="H14" s="156">
        <v>25753710</v>
      </c>
      <c r="I14" s="156">
        <v>15412550</v>
      </c>
      <c r="J14" s="156">
        <v>27924038</v>
      </c>
      <c r="K14" s="156">
        <v>19525290</v>
      </c>
      <c r="L14" s="156">
        <v>12712779</v>
      </c>
      <c r="M14" s="156">
        <v>44832979</v>
      </c>
      <c r="N14" s="156">
        <v>15069810</v>
      </c>
      <c r="O14" s="158">
        <v>175928370</v>
      </c>
    </row>
    <row r="15" spans="1:15" ht="15" x14ac:dyDescent="0.35">
      <c r="A15" s="234" t="s">
        <v>30</v>
      </c>
      <c r="B15" s="78" t="s">
        <v>47</v>
      </c>
      <c r="C15" s="156">
        <v>41</v>
      </c>
      <c r="D15" s="156">
        <v>30</v>
      </c>
      <c r="E15" s="156">
        <v>114</v>
      </c>
      <c r="F15" s="156">
        <v>33</v>
      </c>
      <c r="G15" s="156">
        <v>19</v>
      </c>
      <c r="H15" s="156">
        <v>12</v>
      </c>
      <c r="I15" s="156">
        <v>0</v>
      </c>
      <c r="J15" s="156">
        <v>0</v>
      </c>
      <c r="K15" s="156">
        <v>0</v>
      </c>
      <c r="L15" s="156">
        <v>0</v>
      </c>
      <c r="M15" s="156">
        <v>0</v>
      </c>
      <c r="N15" s="156">
        <v>0</v>
      </c>
      <c r="O15" s="157">
        <v>249</v>
      </c>
    </row>
    <row r="16" spans="1:15" ht="15" x14ac:dyDescent="0.35">
      <c r="A16" s="234"/>
      <c r="B16" s="78" t="s">
        <v>48</v>
      </c>
      <c r="C16" s="156">
        <v>2572277</v>
      </c>
      <c r="D16" s="156">
        <v>1103391</v>
      </c>
      <c r="E16" s="156">
        <v>15791870</v>
      </c>
      <c r="F16" s="156">
        <v>3351628</v>
      </c>
      <c r="G16" s="156">
        <v>1084988</v>
      </c>
      <c r="H16" s="156">
        <v>2430890</v>
      </c>
      <c r="I16" s="156">
        <v>0</v>
      </c>
      <c r="J16" s="156">
        <v>0</v>
      </c>
      <c r="K16" s="156">
        <v>0</v>
      </c>
      <c r="L16" s="156">
        <v>0</v>
      </c>
      <c r="M16" s="156">
        <v>0</v>
      </c>
      <c r="N16" s="156">
        <v>0</v>
      </c>
      <c r="O16" s="157">
        <v>26335044</v>
      </c>
    </row>
    <row r="17" spans="1:15" s="132" customFormat="1" ht="15" x14ac:dyDescent="0.35">
      <c r="A17" s="233" t="s">
        <v>31</v>
      </c>
      <c r="B17" s="78" t="s">
        <v>47</v>
      </c>
      <c r="C17" s="156">
        <v>25</v>
      </c>
      <c r="D17" s="156">
        <v>16</v>
      </c>
      <c r="E17" s="156">
        <v>15</v>
      </c>
      <c r="F17" s="156">
        <v>36</v>
      </c>
      <c r="G17" s="156">
        <v>56</v>
      </c>
      <c r="H17" s="156">
        <v>3</v>
      </c>
      <c r="I17" s="156">
        <v>102</v>
      </c>
      <c r="J17" s="156">
        <v>237</v>
      </c>
      <c r="K17" s="156">
        <v>12</v>
      </c>
      <c r="L17" s="156">
        <v>96</v>
      </c>
      <c r="M17" s="156">
        <v>236</v>
      </c>
      <c r="N17" s="156">
        <v>76</v>
      </c>
      <c r="O17" s="158">
        <v>910</v>
      </c>
    </row>
    <row r="18" spans="1:15" s="132" customFormat="1" ht="15" x14ac:dyDescent="0.35">
      <c r="A18" s="233"/>
      <c r="B18" s="78" t="s">
        <v>48</v>
      </c>
      <c r="C18" s="156">
        <v>2494133</v>
      </c>
      <c r="D18" s="156">
        <v>501646</v>
      </c>
      <c r="E18" s="156">
        <v>14571880</v>
      </c>
      <c r="F18" s="156">
        <v>3730432</v>
      </c>
      <c r="G18" s="156">
        <v>2599244</v>
      </c>
      <c r="H18" s="156">
        <v>238730</v>
      </c>
      <c r="I18" s="156">
        <v>13182856</v>
      </c>
      <c r="J18" s="156">
        <v>16993177</v>
      </c>
      <c r="K18" s="156">
        <v>2508780</v>
      </c>
      <c r="L18" s="156">
        <v>14125411</v>
      </c>
      <c r="M18" s="156">
        <v>15122156</v>
      </c>
      <c r="N18" s="156">
        <v>10005784</v>
      </c>
      <c r="O18" s="158">
        <v>96074229</v>
      </c>
    </row>
    <row r="19" spans="1:15" ht="15" x14ac:dyDescent="0.35">
      <c r="A19" s="234" t="s">
        <v>32</v>
      </c>
      <c r="B19" s="78" t="s">
        <v>47</v>
      </c>
      <c r="C19" s="156">
        <v>4</v>
      </c>
      <c r="D19" s="156">
        <v>6</v>
      </c>
      <c r="E19" s="156">
        <v>4</v>
      </c>
      <c r="F19" s="156">
        <v>6</v>
      </c>
      <c r="G19" s="156">
        <v>5</v>
      </c>
      <c r="H19" s="156">
        <v>1</v>
      </c>
      <c r="I19" s="156">
        <v>3</v>
      </c>
      <c r="J19" s="156">
        <v>0</v>
      </c>
      <c r="K19" s="156">
        <v>4</v>
      </c>
      <c r="L19" s="156">
        <v>5</v>
      </c>
      <c r="M19" s="156">
        <v>10</v>
      </c>
      <c r="N19" s="156">
        <v>0</v>
      </c>
      <c r="O19" s="157">
        <v>48</v>
      </c>
    </row>
    <row r="20" spans="1:15" ht="15" x14ac:dyDescent="0.35">
      <c r="A20" s="234"/>
      <c r="B20" s="78" t="s">
        <v>48</v>
      </c>
      <c r="C20" s="156">
        <v>149070</v>
      </c>
      <c r="D20" s="156">
        <v>175200</v>
      </c>
      <c r="E20" s="156">
        <v>2015620</v>
      </c>
      <c r="F20" s="156">
        <v>710753</v>
      </c>
      <c r="G20" s="156">
        <v>495526</v>
      </c>
      <c r="H20" s="156">
        <v>297890</v>
      </c>
      <c r="I20" s="156">
        <v>324800</v>
      </c>
      <c r="J20" s="156">
        <v>0</v>
      </c>
      <c r="K20" s="156">
        <v>2101840</v>
      </c>
      <c r="L20" s="156">
        <v>621200</v>
      </c>
      <c r="M20" s="156">
        <v>221044</v>
      </c>
      <c r="N20" s="156">
        <v>0</v>
      </c>
      <c r="O20" s="157">
        <v>7112943</v>
      </c>
    </row>
    <row r="21" spans="1:15" ht="15" x14ac:dyDescent="0.35">
      <c r="A21" s="234" t="s">
        <v>40</v>
      </c>
      <c r="B21" s="78" t="s">
        <v>47</v>
      </c>
      <c r="C21" s="156">
        <v>9</v>
      </c>
      <c r="D21" s="156">
        <v>8</v>
      </c>
      <c r="E21" s="156">
        <v>27</v>
      </c>
      <c r="F21" s="156">
        <v>8</v>
      </c>
      <c r="G21" s="156">
        <v>15</v>
      </c>
      <c r="H21" s="156">
        <v>1</v>
      </c>
      <c r="I21" s="156">
        <v>0</v>
      </c>
      <c r="J21" s="156">
        <v>4</v>
      </c>
      <c r="K21" s="156">
        <v>0</v>
      </c>
      <c r="L21" s="156">
        <v>0</v>
      </c>
      <c r="M21" s="156">
        <v>0</v>
      </c>
      <c r="N21" s="156">
        <v>0</v>
      </c>
      <c r="O21" s="157">
        <v>72</v>
      </c>
    </row>
    <row r="22" spans="1:15" ht="15" x14ac:dyDescent="0.35">
      <c r="A22" s="234"/>
      <c r="B22" s="78" t="s">
        <v>48</v>
      </c>
      <c r="C22" s="156">
        <v>203346</v>
      </c>
      <c r="D22" s="156">
        <v>223821</v>
      </c>
      <c r="E22" s="156">
        <v>1306330</v>
      </c>
      <c r="F22" s="156">
        <v>355296</v>
      </c>
      <c r="G22" s="156">
        <v>273224</v>
      </c>
      <c r="H22" s="156">
        <v>16070</v>
      </c>
      <c r="I22" s="156">
        <v>0</v>
      </c>
      <c r="J22" s="156">
        <v>121368</v>
      </c>
      <c r="K22" s="156">
        <v>0</v>
      </c>
      <c r="L22" s="156">
        <v>0</v>
      </c>
      <c r="M22" s="156">
        <v>0</v>
      </c>
      <c r="N22" s="156">
        <v>0</v>
      </c>
      <c r="O22" s="157">
        <v>2499455</v>
      </c>
    </row>
    <row r="23" spans="1:15" ht="15" x14ac:dyDescent="0.3">
      <c r="A23" s="234" t="s">
        <v>36</v>
      </c>
      <c r="B23" s="133" t="s">
        <v>47</v>
      </c>
      <c r="C23" s="159">
        <v>607</v>
      </c>
      <c r="D23" s="159">
        <v>628</v>
      </c>
      <c r="E23" s="159">
        <v>1723</v>
      </c>
      <c r="F23" s="159">
        <v>307</v>
      </c>
      <c r="G23" s="159">
        <v>479</v>
      </c>
      <c r="H23" s="159">
        <v>603</v>
      </c>
      <c r="I23" s="159">
        <v>284</v>
      </c>
      <c r="J23" s="159">
        <v>1365</v>
      </c>
      <c r="K23" s="159">
        <v>562</v>
      </c>
      <c r="L23" s="159">
        <v>291</v>
      </c>
      <c r="M23" s="159">
        <v>2636</v>
      </c>
      <c r="N23" s="159">
        <v>707</v>
      </c>
      <c r="O23" s="157">
        <v>10192</v>
      </c>
    </row>
    <row r="24" spans="1:15" ht="27" thickBot="1" x14ac:dyDescent="0.35">
      <c r="A24" s="235"/>
      <c r="B24" s="134" t="s">
        <v>48</v>
      </c>
      <c r="C24" s="160">
        <v>218163293</v>
      </c>
      <c r="D24" s="160">
        <v>140703218</v>
      </c>
      <c r="E24" s="160">
        <v>1208226430</v>
      </c>
      <c r="F24" s="160">
        <v>25445527</v>
      </c>
      <c r="G24" s="160">
        <v>22648678</v>
      </c>
      <c r="H24" s="160">
        <v>37109990</v>
      </c>
      <c r="I24" s="160">
        <v>30632561</v>
      </c>
      <c r="J24" s="160">
        <v>45463139</v>
      </c>
      <c r="K24" s="160">
        <v>24135910</v>
      </c>
      <c r="L24" s="160">
        <v>40172169</v>
      </c>
      <c r="M24" s="160">
        <v>60176179</v>
      </c>
      <c r="N24" s="160">
        <v>25075594</v>
      </c>
      <c r="O24" s="161">
        <v>1877952688</v>
      </c>
    </row>
  </sheetData>
  <mergeCells count="17">
    <mergeCell ref="A17:A18"/>
    <mergeCell ref="A19:A20"/>
    <mergeCell ref="A21:A22"/>
    <mergeCell ref="A23:A24"/>
    <mergeCell ref="A5:A6"/>
    <mergeCell ref="A7:A8"/>
    <mergeCell ref="A9:A10"/>
    <mergeCell ref="A11:A12"/>
    <mergeCell ref="A13:A14"/>
    <mergeCell ref="A15:A16"/>
    <mergeCell ref="A2:O2"/>
    <mergeCell ref="A3:A4"/>
    <mergeCell ref="B3:B4"/>
    <mergeCell ref="C3:E3"/>
    <mergeCell ref="F3:H3"/>
    <mergeCell ref="I3:K3"/>
    <mergeCell ref="L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Հատուցման քանակ, գումար</vt:lpstr>
      <vt:lpstr>Ըստ ապահովագրական ընկերության </vt:lpstr>
      <vt:lpstr>Ռիսկ, ապ.վճար, քանակ</vt:lpstr>
      <vt:lpstr>Մարզ, ռիսկ, մշակաբույս</vt:lpstr>
      <vt:lpstr>Ըստ ապահովագրականների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2024-02-19T10:39:14Z</dcterms:modified>
</cp:coreProperties>
</file>